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718" activeTab="0"/>
  </bookViews>
  <sheets>
    <sheet name="Cjelina A" sheetId="1" r:id="rId1"/>
  </sheets>
  <externalReferences>
    <externalReference r:id="rId4"/>
  </externalReferences>
  <definedNames>
    <definedName name="_xlnm.Print_Titles" localSheetId="0">'Cjelina A'!$8:$14</definedName>
    <definedName name="_xlnm.Print_Area" localSheetId="0">'Cjelina A'!$A$1:$F$104</definedName>
    <definedName name="POPUST">'[1]FAKTORI'!$B$2</definedName>
  </definedNames>
  <calcPr fullCalcOnLoad="1"/>
</workbook>
</file>

<file path=xl/sharedStrings.xml><?xml version="1.0" encoding="utf-8"?>
<sst xmlns="http://schemas.openxmlformats.org/spreadsheetml/2006/main" count="141" uniqueCount="97">
  <si>
    <t>Poz.</t>
  </si>
  <si>
    <t>Naziv artikla / Opis usluge</t>
  </si>
  <si>
    <t>Mj.</t>
  </si>
  <si>
    <t>Kol.</t>
  </si>
  <si>
    <t>2.</t>
  </si>
  <si>
    <t>3.</t>
  </si>
  <si>
    <t>kom</t>
  </si>
  <si>
    <t>4.</t>
  </si>
  <si>
    <t>5.</t>
  </si>
  <si>
    <t>Ukupno (kn)</t>
  </si>
  <si>
    <t>Jed. cij. (kn)</t>
  </si>
  <si>
    <t>1.</t>
  </si>
  <si>
    <t>a)</t>
  </si>
  <si>
    <t>b)</t>
  </si>
  <si>
    <t>c)</t>
  </si>
  <si>
    <t xml:space="preserve">kom </t>
  </si>
  <si>
    <t>paušal</t>
  </si>
  <si>
    <t>GRUPA 1. - MATERIJAL I OPREMA</t>
  </si>
  <si>
    <t>A.</t>
  </si>
  <si>
    <t>B.</t>
  </si>
  <si>
    <t>C.</t>
  </si>
  <si>
    <t xml:space="preserve"> R E K A P I T U L A C I J A</t>
  </si>
  <si>
    <t>GRUPA 2. - RADOVI ELEKTROMONTERSKI</t>
  </si>
  <si>
    <t>SVEUKUPNO (bez PDV-a):</t>
  </si>
  <si>
    <r>
      <t>Razni sitni i spojni materijal koji se koristi pri održavanju javne rasvjete (</t>
    </r>
    <r>
      <rPr>
        <i/>
        <sz val="11"/>
        <color indexed="8"/>
        <rFont val="Arial"/>
        <family val="2"/>
      </rPr>
      <t>izolir trake, vijci za lim i drvo, šelne, premazi, vezice,...)</t>
    </r>
    <r>
      <rPr>
        <sz val="11"/>
        <color indexed="8"/>
        <rFont val="Arial"/>
        <family val="2"/>
      </rPr>
      <t xml:space="preserve"> </t>
    </r>
  </si>
  <si>
    <r>
      <rPr>
        <b/>
        <sz val="11"/>
        <color indexed="8"/>
        <rFont val="Arial"/>
        <family val="2"/>
      </rPr>
      <t>NAPOMENA 1.</t>
    </r>
    <r>
      <rPr>
        <sz val="11"/>
        <color indexed="8"/>
        <rFont val="Arial"/>
        <family val="2"/>
      </rPr>
      <t xml:space="preserve">: U cijenu svih stavki ove grupe potrebno je uključiti hidrauličku platformu i transportne troškove platforme te sve ostale troškovi rada, strojeva i nespecificiranog materijala potrebnih za izvođenje radova do pune funkcionalnosti. </t>
    </r>
  </si>
  <si>
    <t>Napomena: Obavezno navesti proizvođača, tip i tvorničku oznaku ponuđene opreme!</t>
  </si>
  <si>
    <t>SVJETILJKE</t>
  </si>
  <si>
    <t>SPOJNI PRIBOR</t>
  </si>
  <si>
    <t>MONTAŽNI PRIBOR</t>
  </si>
  <si>
    <t>(I)</t>
  </si>
  <si>
    <t>(II)</t>
  </si>
  <si>
    <t>(III)</t>
  </si>
  <si>
    <t>PDV 25%:</t>
  </si>
  <si>
    <t>HEP RADOVI</t>
  </si>
  <si>
    <t xml:space="preserve">Električko odvajanje postojeće svjetiljke javne rasvjete sa NN mreže (granica osnovnih sredstava HEP-a). </t>
  </si>
  <si>
    <t>RADOVI NA SVJETILJKAMA - samostojeći NN stupovi HEP-a (drveni/betonski)</t>
  </si>
  <si>
    <t>SVEUKUPNO (sa PDV-om):</t>
  </si>
  <si>
    <t>Naziv ponuditelja:</t>
  </si>
  <si>
    <t>Adresa:</t>
  </si>
  <si>
    <t>OIB:</t>
  </si>
  <si>
    <t>IBAN:</t>
  </si>
  <si>
    <t>Telefon / fax:</t>
  </si>
  <si>
    <t>E - mail:</t>
  </si>
  <si>
    <t>M.P.</t>
  </si>
  <si>
    <t>Potpis: ___________________</t>
  </si>
  <si>
    <t>UKUPNO:</t>
  </si>
  <si>
    <t>Ponuditelj: ___________________________________________________</t>
  </si>
  <si>
    <r>
      <rPr>
        <b/>
        <sz val="11"/>
        <color indexed="8"/>
        <rFont val="Arial"/>
        <family val="2"/>
      </rPr>
      <t xml:space="preserve">NAPOMENA 1.: </t>
    </r>
    <r>
      <rPr>
        <sz val="11"/>
        <color indexed="8"/>
        <rFont val="Arial"/>
        <family val="2"/>
      </rPr>
      <t xml:space="preserve">U cijenu svih stavki ove grupe potrebno je uključiti i prijevoz odnosno dostavu opreme i materijala u rokovima i dinamici koju će definirati investitor. </t>
    </r>
  </si>
  <si>
    <t>kpl</t>
  </si>
  <si>
    <t>(V)</t>
  </si>
  <si>
    <t>RADOVI NA KRAKOVIMA - samostojeći NN stupovi HEP-a (drveni/betonski)</t>
  </si>
  <si>
    <t>Dobava i prijevoz izolacijske kompresijske spojnice za priključak Cu vodiča P-2,5 mm2 na:</t>
  </si>
  <si>
    <t>Al-SKS-16 mm2 - 2 komada po svjetiljci</t>
  </si>
  <si>
    <r>
      <t>Spajanje vodiča (N i L)  za priključak svjetiljke (granica osnovnih sredstava HEP-a) javne rasvjete na:</t>
    </r>
    <r>
      <rPr>
        <sz val="11"/>
        <color indexed="8"/>
        <rFont val="Arial"/>
        <family val="2"/>
      </rPr>
      <t xml:space="preserve"> </t>
    </r>
  </si>
  <si>
    <r>
      <t>SKS “Elkalex” 2x16 mm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unutar NN kabelske mreže</t>
    </r>
  </si>
  <si>
    <t>Poslovi djelatnika HEP-a u smislu nadgledanja radova, uključenja, isključenja, odspajanja i spajanja napajanja te ostalih potrebnih radnji od strane HEP-a na odcjepima NN mreže HEP-a na kojima će se izvoditi zamjena svjetiljaka ili dogradnja svjetiljki.</t>
  </si>
  <si>
    <r>
      <rPr>
        <b/>
        <sz val="11"/>
        <color indexed="8"/>
        <rFont val="Arial"/>
        <family val="2"/>
      </rPr>
      <t>NAPOMENA 2.</t>
    </r>
    <r>
      <rPr>
        <sz val="11"/>
        <color indexed="8"/>
        <rFont val="Arial"/>
        <family val="2"/>
      </rPr>
      <t xml:space="preserve">: U cijenu svih stavki ove grupe potrebno je uključiti sve troškove koji proizlaze iz potrebe sudjelovanja HEP-a u izvođenju istih (ukapčanja, iskapčanja, nadzor nad radovima na postrojenju HEP-a i slično). 
</t>
    </r>
  </si>
  <si>
    <r>
      <rPr>
        <b/>
        <sz val="11"/>
        <color indexed="8"/>
        <rFont val="Arial"/>
        <family val="2"/>
      </rPr>
      <t>NAPOMENA 4.</t>
    </r>
    <r>
      <rPr>
        <sz val="11"/>
        <color indexed="8"/>
        <rFont val="Arial"/>
        <family val="2"/>
      </rPr>
      <t>: Dimenzije izbačaja i nadvišenja za sve krakove su dane kao uprosjećena vrijednosti, moguća odstupanja na predmetnoj linijskoj građevini te je jako važno ispoštovati prethodnu Napomenu 2.!</t>
    </r>
  </si>
  <si>
    <t>gole Al vodiče presjeka do 70 mm2</t>
  </si>
  <si>
    <t>Ponuđeno: 
Tip svjetiljke : ……………………………………………………
Proizvođač svjetiljke: …………………………………………..   
Zemlja proizvodnje: …………………………………………….</t>
  </si>
  <si>
    <t>Ponuđeno: 
Tip proizvoda : ……………………………………………………
Proizvođač proizvoda: …………………………………………..   
Zemlja proizvodnje: …………………………………………….</t>
  </si>
  <si>
    <t xml:space="preserve">Dobava i montaža na stup drveni/betonski NN mreže 2x trake od nehrđajućeg čelika + kopča + zaštitni plastični profil dužine 1000 mm, širine 20 mm i debljine 0,7 mm za učvršćenje PVC cijevi za sprovođenje kabela PP00-Y 3x2,5 mm2 od konektora svjetiljke do visine SKS kabela ili golog vodiča. </t>
  </si>
  <si>
    <t>Dobava i montaža PVC cijev za učvršćenje i sprovođenje kabela PP00-Y 3x2,5 mm2 od svjetiljke do visine SKS kabela ili golog vodiča, dužine do 2m, UV-postojana, za vanjsku ugradnju, halogen-free krute elektroinstalacijske cijevi, srednja mehanička otpornost, rezanje cijevi na licu mjesta prema stvarno potrebnoj dužini.</t>
  </si>
  <si>
    <t>Mjesto i datum: ____________________________</t>
  </si>
  <si>
    <t>- nastavak za montažu konektora (OPCIJA),
- ostale dimenzije prema nacrtu iz projekta,
- krak isporučiti u kompletu sa svim potrebnim spojnim i montažnim priborom,
- antikorozivna zaštita izvedena uranjanjem u kupku od otopljenog cinka sa debljinom nanosa cinka 60 do 80 mikrona.</t>
  </si>
  <si>
    <t>Napomene:
- u cijenu uključiti sav spojni i montažni pribor za dovođenje svjetiljke do pune funkcionalnosti (konektori, vijci i drugo),
- prije narudžbe opreme i izvođenja radova dogovoriti s investitorom točan način rada regulacije (vremena smanjenog intenziteta) i o tome sastaviti zapisnik.</t>
  </si>
  <si>
    <t xml:space="preserve">PARAMETRIRANJE  </t>
  </si>
  <si>
    <t>Dobava i prijevoz tipskog kraka za montažu bočno na drveni ili betonski stup na željenoj visini sa karakteristikama:
- promjerom vrha 60mm,
- kut nagiba kraka u odnosu na rasvjetni stup iznosi -90°,
- debljine stijenki željeza prema težini i površini ugrađene svjetiljke (statički proračun),
- učvršćeno na stup pomoću 2 obujmice debljine min. 1,5 mm, 4 vijka M8x30 i matice M8,
- vijak sa nivelaciju kraka (regulirajući nosač),</t>
  </si>
  <si>
    <t>Parametriranje ormara javne rasvjete, puštanje u probni rad i trajni rad, izrada zapisnika o funkcionalnom ispitivanju i puštanju u rad te ostalih zapisnika, izrada atestno tehničke dokumentacije za primopredaju.</t>
  </si>
  <si>
    <t>Parametriranje svjetiljka, usmjeravanje optike svake pojedine svjetiljke, puštanje u probni rad i trajni rad, izrada zapisnika o funkcionalnom ispitivanju i puštanju u rad te ostalih zapisnika, izrada atestno tehničke dokumentacije za primopredaju.</t>
  </si>
  <si>
    <r>
      <rPr>
        <b/>
        <sz val="11"/>
        <color indexed="8"/>
        <rFont val="Arial"/>
        <family val="2"/>
      </rPr>
      <t>NAPOMENA 4.</t>
    </r>
    <r>
      <rPr>
        <sz val="11"/>
        <color indexed="8"/>
        <rFont val="Arial"/>
        <family val="2"/>
      </rPr>
      <t xml:space="preserve">: U cijenu svih stavki ove grupe potrebno je uključiti sve troškove koji proizlaze iz potrebe sudjelovanja MUP-a i/ili vlasnika ceste (lokalne, županijske, državne) kod izvođenja radova i izvršenja svjetlotehničkih mjerenja u smislu privremene obustave prometa. 
</t>
    </r>
  </si>
  <si>
    <t>Odspajanje i demontaža postojeće svjetiljke javne rasvjete sa stupa, uključivo i postojeći krak, sa spojnim kabelom i svjetiljke na zidnom nosaču sa odvozom skinutih svjetiljki na najbliži deponij, uz zbrinjavanje otpada o trošku izvođača te dostavu pripadajuće dokumentacije o zbrinjavanju otpada.</t>
  </si>
  <si>
    <t>Montaža i spajanje nove svjetiljke javne rasvjete uključivo i pripadajući krak na stup ili zid sa svim potrebnim spajanjima i radovima do pune funkcionalnosti svjetiljke uz ispitivanje funkcionalnosti.</t>
  </si>
  <si>
    <t>- Tehnička dokumentacija (katalog) proizvođača te upute za montažu i održavanje,
- Izjava proizvođača da je proizvod namijenjen montaži na sve tipove drvenih i betonskih stupova niskonaponske mreže HEP-a sukladno BILTEN HEP-a brojevi 46/1995., 48/1995., 086/1996., 118/2003., 
- Statički proračun izrađen od strane ovlaštenog inženjera građevine usklađen sa nizom norma Eurokod EN 1990, EN 1991 i EN 1993 na osnovu težine i površina ponuđene svjetiljke (ili jednakovrijedno). 
(oznaka iz projekta – K01-01 tip)</t>
  </si>
  <si>
    <t>PAMETNI GRADOVI I OPĆINE (SMART CITY) funkcionalnost javne rasvjete – stavka obuhvaća dogradnju svjetiljke na način da moraju biti opremljene SR (sensor/smart/system ready) LED driverom te Zhaga konektorom standardiziranim od strane „Zhaga Consortium“ (https://www.zhagastandard.org/) ili jednakovrijedan standard za budući priključak kontrolera i jedan za priključak senzora oba zaštićena pripadajućim čepom.</t>
  </si>
  <si>
    <t>Provlačenje i spajanje međuspojnog kabela do NYY 3x2,5 mm2 na napojni vod NN mreže.</t>
  </si>
  <si>
    <t>Mješovita nabava robe i radova na projektu Modernizacija sustava javne rasvjete na području Općine Sveti Ilija</t>
  </si>
  <si>
    <r>
      <rPr>
        <b/>
        <sz val="12"/>
        <color indexed="8"/>
        <rFont val="Arial"/>
        <family val="2"/>
      </rPr>
      <t>Investitor:</t>
    </r>
    <r>
      <rPr>
        <sz val="12"/>
        <color indexed="8"/>
        <rFont val="Arial"/>
        <family val="2"/>
      </rPr>
      <t xml:space="preserve"> OPĆINA SVETI ILIJA, Trg Josipa Godrijana 2, 42214 Sveti Ilija</t>
    </r>
  </si>
  <si>
    <t>- IP zaštita svjetiljke: ≥ IP 66,
- IK otpornost na udarce: ≥ IK 09,
- klasa električne zaštite: KLASA II (nije potrebno uzemljiti),
- difuzor: kaljeno staklo,
- optika: ako je potrebno asimetrična distribucija svjetlosti, izvedba sa sistemom s lećama,
- mogućnost (samo)regulacije intenziteta (snage) rasvjete prema sljedećim režimima rada:
   - regulacija sa samostalnim određivanjem središnjeg vremena noći,
   - minimalno četiri vremenska intervala (faze),
   - za svaki interval moguće podesiti intenzitet u rasponu 0%-100%,
   - mogućnost pred-programiranja režima regulacije izlazne snage svjetiljke/izlaznog svjetlosnog toka svjetiljke u minimalno 5 režima regulacije,
- Protokol za digitalnu komunikaciju - DALI,
- Ugrađen CLO,</t>
  </si>
  <si>
    <t>- ugrađena dodatna prenaponska zaštita min. 10kV/10kA,
- kućište LED svjetiljke: otporno na uvjete okoline u kojoj se svjetiljka nalazi (preporuka. aluminijski tlačni lijev ili vučeni aluminij),
- Kućište svjetiljke mora u potpunosti biti zaštićeno od korozije, 
- temperaturno područje rada bez smetnji i kvarova: min. od -25°C do +55°C,
- mogućnost odvojene zasebne zamjene pojedinačnih dijelova svjetiljke (modularnost) izvora svjetlosti, predspojnih naprava (pretvarač) i prenaponske zaštite;
- svjetiljka u potpunosti mora biti opremljena za montažu uz mogućnost za izravnu montažu na stup ili lučnu/ravnu konzolu, sa duljinom kabela koja je navedena za svaki tip zasebno te sa standardnim spojnim elementima, te s podesivim nagibom svjetiljke</t>
  </si>
  <si>
    <r>
      <t xml:space="preserve">Dobava i prijevoz LED svjetiljke za osvjetljenje prometnica sa karakteristikama: 
- stanje svjetiljke: nova LED suvremena svjetiljka koja je u jednom od dva najviša razreda energetske učinkovitosti,
- vrsta upravljanja: MTK ili fotopodesiva sklopka s odvojenim osjetnikom (svjetlosna sklopka) iz OJR-a,
- regulacija: vidi vrsta i način regulacije 
- vrsta izvor svjetlosti: LED,
- ugrađena temperaturna zaštita napajanja svjetiljke od pregrijavanja i pregaranja,
- nije dozvoljena primjena svjetiljke sa aktivnim hladilom,
- faktor uzvrata boje: min CRI 70,
- životni vijek LED svjetiljke: </t>
    </r>
    <r>
      <rPr>
        <sz val="10"/>
        <rFont val="Calibri"/>
        <family val="2"/>
      </rPr>
      <t>≥</t>
    </r>
    <r>
      <rPr>
        <sz val="10"/>
        <rFont val="Arial"/>
        <family val="2"/>
      </rPr>
      <t>100.000 h uz uvjet L90B10F10 ili L90B10 ili L90F10,</t>
    </r>
  </si>
  <si>
    <t xml:space="preserve">- Licenca o pravu na korištenja ENEC oznake na proizvodu (ili jednakovrijedno).
- Certifikat o CE sukladnosti (ili jednakovrijedno).
- Certifikat o sukladnosti s Direktivom o elektromagnetskoj kompatibilnosti ( EMC Directive 2014/30/EU) i navedenim normama: EN 55015, EN 61547, EN 61000-3-2,  EN 61000-3-3.
Certifikat treba biti izdan od certifikacijskog tijela akreditiranog za navedeno područje prema normi EN ISO/IEC 17065 (ili jednakovrijedno).
- Certifikat o sukladnosti s Direktivom o električnoj opremi namijenjenoj za uporabu unutar određenih naponskih granica (LVD Directive 2014/35/EU) i navedenim normama: EN 60598-1, EN 60598-2-3, EN 62031, EN 62493, IEC/TR 62778. Certifikat treba biti izdan od certifikacijskog tijela akreditiranog za navedeno područje prema normi EN ISO/IEC 17065 (ili jednakovrijedno).
- Certifikat o sukladnosti sa zaštitom od vanjskih mehaničkih udara, min. IK09 i navedenim normama: EN 62262, IEC/TR 62696. Certifikat treba biti izdan od certifikacijskog tijela akreditiranog za navedeno područje prema normi EN ISO/IEC 17065 (ili jednakovrijedno).
- Certifikat o sukladnosti sa zaštitom od prodora vode i prašine, min. IP66 i navedenim normama: EN 60598-1, Točka 9.2.2., 9.2.7., EN 60529. Certifikat treba biti izdan od certifikacijskog tijela akreditiranog za navedeno područje prema normi EN ISO/IEC 17065 (ili jednakovrijedno).
</t>
  </si>
  <si>
    <t>Noseća cijev duljine (izbačaj) od 700 mm</t>
  </si>
  <si>
    <r>
      <t xml:space="preserve">Cestovne LED svjetiljke sljedećih karakteristika:
- ukupna snaga cijele svjetiljke: maks. 60 W,
- korelirana temperatura nijanse bijelog svjetla (CCT): max. 3000 K,
- ULOR=0%,
- masa: maks. 9 kg,
- prihvat nosača: promjera Φ 60 mm,
- svjetiljka u potpunosti mora biti opremljena za montažu, uz mogućnost za izravnu montažu na lučnu/ravnu konzolu, sa </t>
    </r>
    <r>
      <rPr>
        <sz val="11"/>
        <color indexed="10"/>
        <rFont val="Arial"/>
        <family val="2"/>
      </rPr>
      <t>duljinom kabela tipa NYY 3x1mm2 od 3,5 m</t>
    </r>
    <r>
      <rPr>
        <sz val="11"/>
        <rFont val="Arial"/>
        <family val="2"/>
      </rPr>
      <t xml:space="preserve"> za spajanje na strujni izvod te sa standardnim spojnim elementima,
Svjetiljka mora zadovoljiti svjetlotehničke parametre prema HRN EN 13201:2016 za konfiguracije obrađene u svjetlotehničkim proračunima. </t>
    </r>
  </si>
  <si>
    <r>
      <t xml:space="preserve">Cestovne LED svjetiljke sljedećih karakteristika:
- ukupna snaga cijele svjetiljke: maks. 23 W,
- korelirana temperatura nijanse bijelog svjetla (CCT): max. 3000 K,
- ULOR=0%,
- masa: maks. 9 kg,
- prihvat nosača: promjera Φ 60 mm,
- svjetiljka u potpunosti mora biti opremljena za montažu, uz mogućnost za izravnu montažu na lučnu/ravnu konzolu, sa </t>
    </r>
    <r>
      <rPr>
        <sz val="11"/>
        <color indexed="10"/>
        <rFont val="Arial"/>
        <family val="2"/>
      </rPr>
      <t>duljinom kabela tipa NYY 3x1mm2 od 3,5 m</t>
    </r>
    <r>
      <rPr>
        <sz val="11"/>
        <rFont val="Arial"/>
        <family val="2"/>
      </rPr>
      <t xml:space="preserve"> za spajanje na strujni izvod te sa standardnim spojnim elementima,
Svjetiljka mora zadovoljiti svjetlotehničke parametre prema HRN EN 13201:2016 za konfiguracije obrađene u svjetlotehničkim proračunima. </t>
    </r>
  </si>
  <si>
    <r>
      <t xml:space="preserve">Cestovne LED svjetiljke sljedećih karakteristika:
- ukupna snaga cijele svjetiljke: maks. 60 W,
- korelirana temperatura nijanse bijelog svjetla (CCT): max. 3000 K,
- ULOR=0%,
- masa: maks. 9 kg,
- prihvat nosača: promjera Φ 60 mm,
- svjetiljka u potpunosti mora biti opremljena za montažu, uz mogućnost za izravnu montažu na lučnu/ravnu konzolu, sa </t>
    </r>
    <r>
      <rPr>
        <sz val="11"/>
        <color indexed="10"/>
        <rFont val="Arial"/>
        <family val="2"/>
      </rPr>
      <t>duljinom kabela tipa NYY 3x1mm2 od 3,5 m</t>
    </r>
    <r>
      <rPr>
        <sz val="11"/>
        <rFont val="Arial"/>
        <family val="2"/>
      </rPr>
      <t xml:space="preserve"> za spajanje na strujni izvod te sa standardnim spojnim elementima,</t>
    </r>
  </si>
  <si>
    <t xml:space="preserve">Svjetiljka treba zadovoljiti zahtjeve prema svjetlotehničkom proračunu za cestu klase M4 prema normi za cestovnu rasvjetu HRN EN 13201 ili jednakovrijedno za sljedeće parametre:
- broj voznih traka: 2
- širina prometnice: 5,5 m,
- obloga ceste: R3, q0=0,07,
- stupovi: jednostrano,
- visina izvora svjetlosti: 7,0m,
- razmak stupova: 33 m,
- odmak svjetiljke od ruba prometnice: 1,0 m,
- nagib svjetiljke: 0°,
- faktor održavanja: 0,8,
</t>
  </si>
  <si>
    <t xml:space="preserve">Svjetiljka treba zadovoljiti zahtjeve prema svjetlotehničkom proračunu za cestu klase M4 prema normi za cestovnu rasvjetu HRN EN 13201 ili jednakovrijedno za sljedeće parametre:
- broj voznih traka: 2
- širina prometnice: 4 m,
- obloga ceste: R3, q0=0,07,
- stupovi: jednostrano,
- visina izvora svjetlosti: 6,8m,
- razmak stupova: 35 m,
- odmak svjetiljke od ruba prometnice: 1,5 m,
- nagib svjetiljke: 0°,
- faktor održavanja: 0,8,
</t>
  </si>
  <si>
    <t xml:space="preserve">Svjetiljka treba zadovoljiti zahtjeve prema svjetlotehničkom proračunu za cestu klase M4 prema normi za cestovnu rasvjetu HRN EN 13201 ili jednakovrijedno za sljedeće parametre:
- broj voznih traka: 2
- širina prometnice: 5,0 m,
- obloga ceste: R3, q0=0,07,
- stupovi: jednostrano,
- visina izvora svjetlosti: 7,0m,
- razmak stupova: 34 m,
- odmak svjetiljke od ruba prometnice: 1,0 m,
- nagib svjetiljke: 0°,
- faktor održavanja: 0,8,
</t>
  </si>
  <si>
    <r>
      <rPr>
        <b/>
        <sz val="11"/>
        <color indexed="8"/>
        <rFont val="Arial"/>
        <family val="2"/>
      </rPr>
      <t xml:space="preserve">NAPOMENA 2.: </t>
    </r>
    <r>
      <rPr>
        <sz val="11"/>
        <color indexed="8"/>
        <rFont val="Arial"/>
        <family val="2"/>
      </rPr>
      <t xml:space="preserve">Netom prije narudžbe opreme (odmah nakon ugovaranja) preporučuje se pregledati cijelo područje radova s nadzornim inženjerom i investitorom te zapisnički utvrditi eventualna odstupanja u odnosu na ovaj troškovnik nastala u razdoblju između vremena izrade troškovnika i vremena izvođenja radova, a uslijed HEP-ove zamjene drvenih s betonskim stupovima i/ili prekomjerne dotrajalosti pojedinih drvenih stupova, te na temelju tog zapisnika po potrebi prilagoditi količine za narudžbu materijala (svjetiljke, krakovi, spojni pribor i dr.). </t>
    </r>
  </si>
  <si>
    <r>
      <rPr>
        <b/>
        <sz val="11"/>
        <color indexed="8"/>
        <rFont val="Arial"/>
        <family val="2"/>
      </rPr>
      <t>NAPOMENA 3.</t>
    </r>
    <r>
      <rPr>
        <sz val="11"/>
        <color indexed="8"/>
        <rFont val="Arial"/>
        <family val="2"/>
      </rPr>
      <t xml:space="preserve">: Prije davanja ponude preporučuje se obići postojeću instalaciju te svaku stavku ponuditi sve do pune funkcionalnosti sa uključenim svim potrošnim i spojnim materijalom. </t>
    </r>
  </si>
  <si>
    <r>
      <rPr>
        <b/>
        <sz val="11"/>
        <color indexed="8"/>
        <rFont val="Arial"/>
        <family val="2"/>
      </rPr>
      <t>NAPOMENA 3.</t>
    </r>
    <r>
      <rPr>
        <sz val="11"/>
        <color indexed="8"/>
        <rFont val="Arial"/>
        <family val="2"/>
      </rPr>
      <t xml:space="preserve">: Prije davanja ponude preporuča se obići postojeću instalaciju te svaku stavku ponuditi sve do pune funkcionalnosti sa uključenim svim radovima. 
</t>
    </r>
  </si>
  <si>
    <t xml:space="preserve">- Svjetlotehnički proračun izvršen u standardiziranom široko dostupnom softverskom paketu, RELUX ili DIALUX, u formatu kojim se dokazuje usklađenost ponuđene svjetiljke sa uvjetima iz troškovnika (geometrijske veličine i svjetlotehničke veličine). Uz svjetlotehnički proračun (.pdf) potrebno je dostaviti i datoteku sa svjetlotehničkim podacima (IES ili LDT datoteka) primjenjene optike nuđene svjetiljke. </t>
  </si>
  <si>
    <t xml:space="preserve">PROJEKTANTSKI TROŠKOVNIK - materijal, oprema i radovi </t>
  </si>
  <si>
    <r>
      <t xml:space="preserve">Uz svjetiljku potrebno isporučiti:
</t>
    </r>
    <r>
      <rPr>
        <sz val="10"/>
        <rFont val="Arial"/>
        <family val="2"/>
      </rPr>
      <t>- Izjava o davanju jamstva na proizvod u razdoblju od min. 6 godina koju potpisom i pečatom ovjerava proizvođač ili distributer za RH ili ponuditelj, a pokriva kompletnu svjetiljku s uključenim svim radovima i materijalom potrebnim za ponovno dovođenje svjetiljke do pune funkcionalnosti,</t>
    </r>
    <r>
      <rPr>
        <sz val="10"/>
        <color indexed="8"/>
        <rFont val="Arial"/>
        <family val="2"/>
      </rPr>
      <t xml:space="preserve">
- Izjava proizvođača ili distributera kojom se ovlašćuje ponuditelja da vrši nuđenje, prodaju, montažu, spajanje, puštanje u rad i popravak proizvoda za predmetni projekt, </t>
    </r>
  </si>
  <si>
    <t>Uz krak potrebno isporučiti:
- Izjavu o sukladnosti proizvođača, 
- Izjava o davanju jamstva na proizvod u razdoblju od min. 6 godina koju potpisom i pečatom ovjerava proizvođač ili distributer za RH ili ponuditelj,
- Uvjerenje o ispitivanju kvalitete vrućeg pocinčavanja prema normi HRN EN ISO 1461 (ili jednakovrijedno), 
- Svjedodžba (certifikat) ovlaštenog laboratorija za ispitivanje kvalitete o usklađenju proizvoda s HRN EN ISO 544:2011, HRN EN ISO 1461:2010, HRN EN ISO 14713-2:2010 (ili jednakovrijedno),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</si>
</sst>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1"/>
      <color indexed="56"/>
      <name val="Arial"/>
      <family val="2"/>
    </font>
    <font>
      <b/>
      <sz val="12"/>
      <color indexed="9"/>
      <name val="Arial"/>
      <family val="2"/>
    </font>
    <font>
      <b/>
      <i/>
      <sz val="11"/>
      <color indexed="8"/>
      <name val="Calibri"/>
      <family val="2"/>
    </font>
    <font>
      <b/>
      <sz val="12"/>
      <color indexed="10"/>
      <name val="Arial"/>
      <family val="2"/>
    </font>
    <font>
      <b/>
      <sz val="11"/>
      <color indexed="9"/>
      <name val="Arial"/>
      <family val="2"/>
    </font>
    <font>
      <b/>
      <sz val="14"/>
      <color indexed="8"/>
      <name val="Calibri"/>
      <family val="2"/>
    </font>
    <font>
      <sz val="12"/>
      <color indexed="9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3"/>
      <name val="Arial"/>
      <family val="2"/>
    </font>
    <font>
      <b/>
      <sz val="12"/>
      <color theme="0"/>
      <name val="Arial"/>
      <family val="2"/>
    </font>
    <font>
      <b/>
      <i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sz val="12"/>
      <color theme="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/>
      <top style="medium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20" borderId="1" applyNumberFormat="0" applyFont="0" applyAlignment="0" applyProtection="0"/>
    <xf numFmtId="0" fontId="48" fillId="21" borderId="0" applyNumberFormat="0" applyBorder="0" applyAlignment="0" applyProtection="0"/>
    <xf numFmtId="0" fontId="49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0" fillId="28" borderId="2" applyNumberFormat="0" applyAlignment="0" applyProtection="0"/>
    <xf numFmtId="0" fontId="51" fillId="28" borderId="3" applyNumberFormat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1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5">
    <xf numFmtId="0" fontId="0" fillId="0" borderId="0" xfId="0" applyFont="1" applyAlignment="1">
      <alignment/>
    </xf>
    <xf numFmtId="0" fontId="65" fillId="0" borderId="0" xfId="0" applyFont="1" applyAlignment="1">
      <alignment vertical="center"/>
    </xf>
    <xf numFmtId="0" fontId="66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" fontId="67" fillId="0" borderId="10" xfId="0" applyNumberFormat="1" applyFont="1" applyBorder="1" applyAlignment="1">
      <alignment/>
    </xf>
    <xf numFmtId="4" fontId="67" fillId="0" borderId="0" xfId="0" applyNumberFormat="1" applyFont="1" applyAlignment="1">
      <alignment/>
    </xf>
    <xf numFmtId="4" fontId="56" fillId="0" borderId="10" xfId="0" applyNumberFormat="1" applyFont="1" applyBorder="1" applyAlignment="1">
      <alignment/>
    </xf>
    <xf numFmtId="4" fontId="56" fillId="0" borderId="0" xfId="0" applyNumberFormat="1" applyFont="1" applyAlignment="1">
      <alignment/>
    </xf>
    <xf numFmtId="0" fontId="63" fillId="0" borderId="10" xfId="0" applyFont="1" applyBorder="1" applyAlignment="1">
      <alignment/>
    </xf>
    <xf numFmtId="0" fontId="63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4" fillId="33" borderId="0" xfId="0" applyFont="1" applyFill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 horizontal="center" vertical="top"/>
    </xf>
    <xf numFmtId="0" fontId="69" fillId="0" borderId="0" xfId="0" applyFont="1" applyBorder="1" applyAlignment="1">
      <alignment vertical="top" wrapText="1"/>
    </xf>
    <xf numFmtId="0" fontId="69" fillId="0" borderId="0" xfId="0" applyFont="1" applyBorder="1" applyAlignment="1">
      <alignment horizontal="center" vertical="center" wrapText="1"/>
    </xf>
    <xf numFmtId="4" fontId="70" fillId="0" borderId="0" xfId="0" applyNumberFormat="1" applyFont="1" applyBorder="1" applyAlignment="1">
      <alignment vertical="center" wrapText="1"/>
    </xf>
    <xf numFmtId="4" fontId="71" fillId="0" borderId="0" xfId="0" applyNumberFormat="1" applyFont="1" applyAlignment="1">
      <alignment vertical="center"/>
    </xf>
    <xf numFmtId="0" fontId="69" fillId="0" borderId="0" xfId="0" applyFont="1" applyAlignment="1">
      <alignment horizontal="center"/>
    </xf>
    <xf numFmtId="0" fontId="69" fillId="0" borderId="0" xfId="0" applyFont="1" applyBorder="1" applyAlignment="1">
      <alignment horizontal="right" vertical="top" wrapText="1"/>
    </xf>
    <xf numFmtId="0" fontId="69" fillId="0" borderId="0" xfId="0" applyFont="1" applyFill="1" applyBorder="1" applyAlignment="1">
      <alignment horizontal="left" vertical="top" wrapText="1"/>
    </xf>
    <xf numFmtId="4" fontId="71" fillId="0" borderId="11" xfId="0" applyNumberFormat="1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vertical="top" wrapText="1"/>
    </xf>
    <xf numFmtId="0" fontId="4" fillId="34" borderId="0" xfId="0" applyFont="1" applyFill="1" applyAlignment="1">
      <alignment/>
    </xf>
    <xf numFmtId="0" fontId="68" fillId="0" borderId="0" xfId="0" applyFont="1" applyAlignment="1">
      <alignment horizontal="center"/>
    </xf>
    <xf numFmtId="0" fontId="68" fillId="0" borderId="0" xfId="0" applyFont="1" applyAlignment="1">
      <alignment wrapText="1"/>
    </xf>
    <xf numFmtId="0" fontId="69" fillId="0" borderId="0" xfId="0" applyFont="1" applyAlignment="1">
      <alignment/>
    </xf>
    <xf numFmtId="4" fontId="70" fillId="0" borderId="0" xfId="0" applyNumberFormat="1" applyFont="1" applyAlignment="1">
      <alignment/>
    </xf>
    <xf numFmtId="4" fontId="71" fillId="0" borderId="0" xfId="0" applyNumberFormat="1" applyFont="1" applyAlignment="1">
      <alignment/>
    </xf>
    <xf numFmtId="0" fontId="72" fillId="35" borderId="10" xfId="0" applyFont="1" applyFill="1" applyBorder="1" applyAlignment="1">
      <alignment horizontal="center" vertical="top" wrapText="1"/>
    </xf>
    <xf numFmtId="0" fontId="72" fillId="35" borderId="10" xfId="0" applyFont="1" applyFill="1" applyBorder="1" applyAlignment="1">
      <alignment vertical="top" wrapText="1"/>
    </xf>
    <xf numFmtId="0" fontId="69" fillId="0" borderId="0" xfId="0" applyFont="1" applyBorder="1" applyAlignment="1">
      <alignment horizontal="left" vertical="top" wrapText="1"/>
    </xf>
    <xf numFmtId="0" fontId="68" fillId="0" borderId="0" xfId="0" applyFont="1" applyAlignment="1">
      <alignment horizontal="left" wrapText="1"/>
    </xf>
    <xf numFmtId="0" fontId="68" fillId="0" borderId="10" xfId="0" applyFont="1" applyBorder="1" applyAlignment="1">
      <alignment horizontal="center"/>
    </xf>
    <xf numFmtId="0" fontId="68" fillId="0" borderId="10" xfId="0" applyFont="1" applyBorder="1" applyAlignment="1">
      <alignment wrapText="1"/>
    </xf>
    <xf numFmtId="0" fontId="69" fillId="0" borderId="10" xfId="0" applyFont="1" applyBorder="1" applyAlignment="1">
      <alignment/>
    </xf>
    <xf numFmtId="4" fontId="70" fillId="0" borderId="10" xfId="0" applyNumberFormat="1" applyFont="1" applyBorder="1" applyAlignment="1">
      <alignment/>
    </xf>
    <xf numFmtId="4" fontId="71" fillId="0" borderId="10" xfId="0" applyNumberFormat="1" applyFont="1" applyBorder="1" applyAlignment="1">
      <alignment/>
    </xf>
    <xf numFmtId="0" fontId="69" fillId="0" borderId="0" xfId="0" applyFont="1" applyAlignment="1">
      <alignment horizontal="right" wrapText="1"/>
    </xf>
    <xf numFmtId="4" fontId="71" fillId="0" borderId="11" xfId="0" applyNumberFormat="1" applyFont="1" applyBorder="1" applyAlignment="1">
      <alignment/>
    </xf>
    <xf numFmtId="0" fontId="73" fillId="0" borderId="10" xfId="0" applyFont="1" applyFill="1" applyBorder="1" applyAlignment="1">
      <alignment vertical="top" wrapText="1"/>
    </xf>
    <xf numFmtId="0" fontId="63" fillId="0" borderId="10" xfId="0" applyFont="1" applyFill="1" applyBorder="1" applyAlignment="1">
      <alignment horizontal="right" vertical="top" wrapText="1"/>
    </xf>
    <xf numFmtId="4" fontId="67" fillId="0" borderId="10" xfId="0" applyNumberFormat="1" applyFont="1" applyFill="1" applyBorder="1" applyAlignment="1">
      <alignment horizontal="right" vertical="top" wrapText="1"/>
    </xf>
    <xf numFmtId="4" fontId="56" fillId="0" borderId="10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72" fillId="36" borderId="12" xfId="0" applyFont="1" applyFill="1" applyBorder="1" applyAlignment="1">
      <alignment vertical="top" wrapText="1"/>
    </xf>
    <xf numFmtId="0" fontId="72" fillId="36" borderId="12" xfId="0" applyFont="1" applyFill="1" applyBorder="1" applyAlignment="1">
      <alignment horizontal="center" vertical="top" wrapText="1"/>
    </xf>
    <xf numFmtId="0" fontId="72" fillId="36" borderId="13" xfId="0" applyFont="1" applyFill="1" applyBorder="1" applyAlignment="1">
      <alignment vertical="top" wrapText="1"/>
    </xf>
    <xf numFmtId="0" fontId="68" fillId="0" borderId="0" xfId="0" applyFont="1" applyFill="1" applyBorder="1" applyAlignment="1">
      <alignment horizontal="center" vertical="top" wrapText="1"/>
    </xf>
    <xf numFmtId="4" fontId="70" fillId="0" borderId="0" xfId="0" applyNumberFormat="1" applyFont="1" applyFill="1" applyBorder="1" applyAlignment="1">
      <alignment horizontal="right" vertical="top" wrapText="1"/>
    </xf>
    <xf numFmtId="4" fontId="71" fillId="0" borderId="0" xfId="0" applyNumberFormat="1" applyFont="1" applyFill="1" applyBorder="1" applyAlignment="1">
      <alignment vertical="top" wrapText="1"/>
    </xf>
    <xf numFmtId="0" fontId="72" fillId="36" borderId="12" xfId="0" applyFont="1" applyFill="1" applyBorder="1" applyAlignment="1">
      <alignment vertical="top"/>
    </xf>
    <xf numFmtId="0" fontId="72" fillId="36" borderId="14" xfId="0" applyFont="1" applyFill="1" applyBorder="1" applyAlignment="1">
      <alignment horizontal="center" vertical="top"/>
    </xf>
    <xf numFmtId="0" fontId="69" fillId="0" borderId="0" xfId="0" applyFont="1" applyAlignment="1">
      <alignment horizontal="left"/>
    </xf>
    <xf numFmtId="0" fontId="68" fillId="0" borderId="0" xfId="0" applyFont="1" applyFill="1" applyBorder="1" applyAlignment="1">
      <alignment horizontal="center" vertical="top" wrapText="1"/>
    </xf>
    <xf numFmtId="4" fontId="70" fillId="0" borderId="0" xfId="0" applyNumberFormat="1" applyFont="1" applyFill="1" applyBorder="1" applyAlignment="1">
      <alignment horizontal="right" vertical="top" wrapText="1"/>
    </xf>
    <xf numFmtId="4" fontId="71" fillId="0" borderId="0" xfId="0" applyNumberFormat="1" applyFont="1" applyFill="1" applyBorder="1" applyAlignment="1">
      <alignment vertical="top" wrapText="1"/>
    </xf>
    <xf numFmtId="0" fontId="74" fillId="36" borderId="12" xfId="0" applyFont="1" applyFill="1" applyBorder="1" applyAlignment="1">
      <alignment horizontal="center" vertical="top" wrapText="1"/>
    </xf>
    <xf numFmtId="0" fontId="74" fillId="36" borderId="12" xfId="0" applyFont="1" applyFill="1" applyBorder="1" applyAlignment="1">
      <alignment vertical="top" wrapText="1"/>
    </xf>
    <xf numFmtId="0" fontId="74" fillId="36" borderId="13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right" vertical="top" wrapText="1"/>
    </xf>
    <xf numFmtId="4" fontId="71" fillId="0" borderId="0" xfId="0" applyNumberFormat="1" applyFont="1" applyBorder="1" applyAlignment="1">
      <alignment/>
    </xf>
    <xf numFmtId="0" fontId="66" fillId="4" borderId="15" xfId="0" applyFont="1" applyFill="1" applyBorder="1" applyAlignment="1">
      <alignment horizontal="center"/>
    </xf>
    <xf numFmtId="0" fontId="66" fillId="4" borderId="15" xfId="0" applyFont="1" applyFill="1" applyBorder="1" applyAlignment="1">
      <alignment horizontal="center" wrapText="1"/>
    </xf>
    <xf numFmtId="0" fontId="69" fillId="4" borderId="15" xfId="0" applyFont="1" applyFill="1" applyBorder="1" applyAlignment="1">
      <alignment horizontal="center"/>
    </xf>
    <xf numFmtId="4" fontId="8" fillId="4" borderId="15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right" vertical="top" wrapText="1"/>
    </xf>
    <xf numFmtId="0" fontId="69" fillId="0" borderId="0" xfId="0" applyFont="1" applyAlignment="1">
      <alignment wrapText="1"/>
    </xf>
    <xf numFmtId="0" fontId="69" fillId="0" borderId="0" xfId="0" applyFont="1" applyAlignment="1">
      <alignment horizontal="center"/>
    </xf>
    <xf numFmtId="0" fontId="69" fillId="0" borderId="0" xfId="0" applyFont="1" applyAlignment="1">
      <alignment/>
    </xf>
    <xf numFmtId="4" fontId="8" fillId="0" borderId="0" xfId="0" applyNumberFormat="1" applyFont="1" applyAlignment="1">
      <alignment/>
    </xf>
    <xf numFmtId="4" fontId="75" fillId="0" borderId="0" xfId="0" applyNumberFormat="1" applyFont="1" applyAlignment="1">
      <alignment/>
    </xf>
    <xf numFmtId="0" fontId="69" fillId="0" borderId="0" xfId="0" applyFont="1" applyAlignment="1">
      <alignment/>
    </xf>
    <xf numFmtId="0" fontId="76" fillId="0" borderId="0" xfId="0" applyFont="1" applyAlignment="1">
      <alignment/>
    </xf>
    <xf numFmtId="0" fontId="68" fillId="0" borderId="10" xfId="0" applyFont="1" applyFill="1" applyBorder="1" applyAlignment="1">
      <alignment horizontal="left" vertical="top" wrapText="1" indent="2"/>
    </xf>
    <xf numFmtId="0" fontId="69" fillId="0" borderId="0" xfId="0" applyFont="1" applyAlignment="1">
      <alignment horizontal="left" wrapText="1"/>
    </xf>
    <xf numFmtId="0" fontId="77" fillId="0" borderId="0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center"/>
    </xf>
    <xf numFmtId="0" fontId="0" fillId="35" borderId="0" xfId="0" applyFill="1" applyAlignment="1">
      <alignment/>
    </xf>
    <xf numFmtId="0" fontId="0" fillId="0" borderId="0" xfId="0" applyAlignment="1">
      <alignment/>
    </xf>
    <xf numFmtId="4" fontId="78" fillId="0" borderId="0" xfId="0" applyNumberFormat="1" applyFont="1" applyAlignment="1">
      <alignment vertical="center" wrapText="1"/>
    </xf>
    <xf numFmtId="4" fontId="78" fillId="0" borderId="0" xfId="0" applyNumberFormat="1" applyFont="1" applyAlignment="1">
      <alignment vertical="center"/>
    </xf>
    <xf numFmtId="4" fontId="70" fillId="0" borderId="0" xfId="0" applyNumberFormat="1" applyFont="1" applyFill="1" applyBorder="1" applyAlignment="1">
      <alignment horizontal="right" vertical="top" wrapText="1"/>
    </xf>
    <xf numFmtId="4" fontId="71" fillId="0" borderId="0" xfId="0" applyNumberFormat="1" applyFont="1" applyFill="1" applyBorder="1" applyAlignment="1">
      <alignment vertical="top" wrapText="1"/>
    </xf>
    <xf numFmtId="0" fontId="68" fillId="37" borderId="0" xfId="0" applyFont="1" applyFill="1" applyBorder="1" applyAlignment="1">
      <alignment vertical="top" wrapText="1"/>
    </xf>
    <xf numFmtId="0" fontId="2" fillId="37" borderId="0" xfId="0" applyFont="1" applyFill="1" applyBorder="1" applyAlignment="1">
      <alignment vertical="top" wrapText="1"/>
    </xf>
    <xf numFmtId="0" fontId="69" fillId="35" borderId="0" xfId="0" applyFont="1" applyFill="1" applyAlignment="1">
      <alignment horizontal="center"/>
    </xf>
    <xf numFmtId="0" fontId="4" fillId="35" borderId="0" xfId="0" applyFont="1" applyFill="1" applyAlignment="1">
      <alignment/>
    </xf>
    <xf numFmtId="0" fontId="68" fillId="35" borderId="0" xfId="0" applyFont="1" applyFill="1" applyAlignment="1">
      <alignment/>
    </xf>
    <xf numFmtId="0" fontId="68" fillId="0" borderId="10" xfId="0" applyFont="1" applyFill="1" applyBorder="1" applyAlignment="1">
      <alignment horizontal="left" vertical="center" textRotation="90" wrapText="1"/>
    </xf>
    <xf numFmtId="4" fontId="71" fillId="0" borderId="0" xfId="0" applyNumberFormat="1" applyFont="1" applyFill="1" applyBorder="1" applyAlignment="1">
      <alignment vertical="top" wrapText="1"/>
    </xf>
    <xf numFmtId="0" fontId="69" fillId="0" borderId="0" xfId="0" applyFont="1" applyFill="1" applyBorder="1" applyAlignment="1">
      <alignment horizontal="right" vertical="top" wrapText="1"/>
    </xf>
    <xf numFmtId="0" fontId="79" fillId="36" borderId="12" xfId="0" applyFont="1" applyFill="1" applyBorder="1" applyAlignment="1">
      <alignment vertical="top" wrapText="1"/>
    </xf>
    <xf numFmtId="0" fontId="69" fillId="0" borderId="0" xfId="0" applyFont="1" applyFill="1" applyBorder="1" applyAlignment="1">
      <alignment vertical="center" wrapText="1"/>
    </xf>
    <xf numFmtId="0" fontId="69" fillId="0" borderId="0" xfId="0" applyFont="1" applyFill="1" applyAlignment="1">
      <alignment/>
    </xf>
    <xf numFmtId="0" fontId="68" fillId="0" borderId="0" xfId="0" applyFont="1" applyFill="1" applyBorder="1" applyAlignment="1">
      <alignment horizontal="center" vertical="top" wrapText="1"/>
    </xf>
    <xf numFmtId="0" fontId="69" fillId="0" borderId="0" xfId="0" applyFont="1" applyFill="1" applyBorder="1" applyAlignment="1">
      <alignment horizontal="right" vertical="top" wrapText="1"/>
    </xf>
    <xf numFmtId="4" fontId="70" fillId="0" borderId="0" xfId="0" applyNumberFormat="1" applyFont="1" applyFill="1" applyBorder="1" applyAlignment="1">
      <alignment horizontal="right" vertical="top" wrapText="1"/>
    </xf>
    <xf numFmtId="4" fontId="71" fillId="0" borderId="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vertical="top" wrapText="1"/>
    </xf>
    <xf numFmtId="0" fontId="77" fillId="0" borderId="0" xfId="0" applyFont="1" applyFill="1" applyBorder="1" applyAlignment="1" quotePrefix="1">
      <alignment horizontal="left" vertical="top" wrapText="1"/>
    </xf>
    <xf numFmtId="0" fontId="9" fillId="0" borderId="0" xfId="0" applyFont="1" applyFill="1" applyBorder="1" applyAlignment="1" quotePrefix="1">
      <alignment horizontal="left" vertical="top" wrapText="1"/>
    </xf>
    <xf numFmtId="0" fontId="4" fillId="37" borderId="0" xfId="0" applyFont="1" applyFill="1" applyAlignment="1">
      <alignment/>
    </xf>
    <xf numFmtId="0" fontId="68" fillId="0" borderId="10" xfId="0" applyFont="1" applyFill="1" applyBorder="1" applyAlignment="1">
      <alignment vertical="top" wrapText="1"/>
    </xf>
    <xf numFmtId="4" fontId="71" fillId="0" borderId="10" xfId="0" applyNumberFormat="1" applyFont="1" applyFill="1" applyBorder="1" applyAlignment="1">
      <alignment vertical="top" wrapText="1"/>
    </xf>
    <xf numFmtId="0" fontId="68" fillId="0" borderId="10" xfId="0" applyFont="1" applyFill="1" applyBorder="1" applyAlignment="1">
      <alignment horizontal="center" vertical="top" wrapText="1"/>
    </xf>
    <xf numFmtId="4" fontId="70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left" vertical="top" wrapText="1" indent="2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68" fillId="0" borderId="10" xfId="0" applyFont="1" applyFill="1" applyBorder="1" applyAlignment="1">
      <alignment horizontal="center" vertical="top" wrapText="1"/>
    </xf>
    <xf numFmtId="0" fontId="69" fillId="0" borderId="10" xfId="0" applyFont="1" applyFill="1" applyBorder="1" applyAlignment="1">
      <alignment horizontal="right" vertical="top" wrapText="1"/>
    </xf>
    <xf numFmtId="4" fontId="71" fillId="0" borderId="0" xfId="0" applyNumberFormat="1" applyFont="1" applyFill="1" applyBorder="1" applyAlignment="1">
      <alignment vertical="top" wrapText="1"/>
    </xf>
    <xf numFmtId="0" fontId="68" fillId="0" borderId="0" xfId="0" applyFont="1" applyFill="1" applyBorder="1" applyAlignment="1">
      <alignment horizontal="center" vertical="top" wrapText="1"/>
    </xf>
    <xf numFmtId="0" fontId="69" fillId="0" borderId="0" xfId="0" applyFont="1" applyFill="1" applyBorder="1" applyAlignment="1">
      <alignment horizontal="right" vertical="top" wrapText="1"/>
    </xf>
    <xf numFmtId="4" fontId="70" fillId="0" borderId="0" xfId="0" applyNumberFormat="1" applyFont="1" applyFill="1" applyBorder="1" applyAlignment="1">
      <alignment horizontal="right" vertical="top" wrapText="1"/>
    </xf>
    <xf numFmtId="4" fontId="71" fillId="0" borderId="0" xfId="0" applyNumberFormat="1" applyFont="1" applyFill="1" applyBorder="1" applyAlignment="1">
      <alignment vertical="top" wrapText="1"/>
    </xf>
    <xf numFmtId="0" fontId="68" fillId="0" borderId="10" xfId="0" applyFont="1" applyFill="1" applyBorder="1" applyAlignment="1">
      <alignment horizontal="center" vertical="top" wrapText="1"/>
    </xf>
    <xf numFmtId="0" fontId="69" fillId="0" borderId="10" xfId="0" applyFont="1" applyFill="1" applyBorder="1" applyAlignment="1">
      <alignment horizontal="right" vertical="top" wrapText="1"/>
    </xf>
    <xf numFmtId="4" fontId="71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 indent="2"/>
    </xf>
    <xf numFmtId="0" fontId="9" fillId="0" borderId="0" xfId="0" applyFont="1" applyFill="1" applyAlignment="1" quotePrefix="1">
      <alignment horizontal="left" vertical="top" wrapText="1"/>
    </xf>
    <xf numFmtId="4" fontId="70" fillId="0" borderId="10" xfId="0" applyNumberFormat="1" applyFont="1" applyFill="1" applyBorder="1" applyAlignment="1">
      <alignment horizontal="right" vertical="top" wrapText="1"/>
    </xf>
    <xf numFmtId="0" fontId="68" fillId="0" borderId="10" xfId="0" applyFont="1" applyFill="1" applyBorder="1" applyAlignment="1">
      <alignment horizontal="center" vertical="top" wrapText="1"/>
    </xf>
    <xf numFmtId="0" fontId="69" fillId="0" borderId="10" xfId="0" applyFont="1" applyFill="1" applyBorder="1" applyAlignment="1">
      <alignment horizontal="right" vertical="top" wrapText="1"/>
    </xf>
    <xf numFmtId="4" fontId="70" fillId="0" borderId="10" xfId="0" applyNumberFormat="1" applyFont="1" applyFill="1" applyBorder="1" applyAlignment="1">
      <alignment horizontal="right" vertical="top" wrapText="1"/>
    </xf>
    <xf numFmtId="0" fontId="68" fillId="0" borderId="10" xfId="0" applyFont="1" applyFill="1" applyBorder="1" applyAlignment="1">
      <alignment horizontal="center" vertical="top" textRotation="90" wrapText="1"/>
    </xf>
    <xf numFmtId="0" fontId="69" fillId="0" borderId="12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69" fillId="0" borderId="10" xfId="0" applyFont="1" applyFill="1" applyBorder="1" applyAlignment="1">
      <alignment horizontal="right" vertical="top" wrapText="1"/>
    </xf>
    <xf numFmtId="0" fontId="68" fillId="0" borderId="10" xfId="0" applyFont="1" applyFill="1" applyBorder="1" applyAlignment="1">
      <alignment horizontal="center" vertical="top" wrapText="1"/>
    </xf>
    <xf numFmtId="0" fontId="69" fillId="0" borderId="10" xfId="0" applyFont="1" applyFill="1" applyBorder="1" applyAlignment="1">
      <alignment horizontal="right" vertical="top" wrapText="1"/>
    </xf>
    <xf numFmtId="4" fontId="70" fillId="0" borderId="10" xfId="0" applyNumberFormat="1" applyFont="1" applyFill="1" applyBorder="1" applyAlignment="1">
      <alignment horizontal="right" vertical="top" wrapText="1"/>
    </xf>
    <xf numFmtId="4" fontId="71" fillId="0" borderId="10" xfId="0" applyNumberFormat="1" applyFont="1" applyFill="1" applyBorder="1" applyAlignment="1">
      <alignment vertical="top" wrapText="1"/>
    </xf>
    <xf numFmtId="4" fontId="70" fillId="0" borderId="10" xfId="0" applyNumberFormat="1" applyFont="1" applyFill="1" applyBorder="1" applyAlignment="1">
      <alignment horizontal="right" vertical="top" wrapText="1"/>
    </xf>
    <xf numFmtId="4" fontId="71" fillId="0" borderId="10" xfId="0" applyNumberFormat="1" applyFont="1" applyFill="1" applyBorder="1" applyAlignment="1">
      <alignment vertical="top" wrapText="1"/>
    </xf>
    <xf numFmtId="0" fontId="68" fillId="0" borderId="10" xfId="0" applyFont="1" applyFill="1" applyBorder="1" applyAlignment="1">
      <alignment horizontal="center" vertical="top" wrapText="1"/>
    </xf>
    <xf numFmtId="0" fontId="69" fillId="0" borderId="10" xfId="0" applyFont="1" applyFill="1" applyBorder="1" applyAlignment="1">
      <alignment horizontal="right" vertical="top" wrapText="1"/>
    </xf>
    <xf numFmtId="0" fontId="68" fillId="0" borderId="18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left" vertical="top" wrapText="1" indent="2"/>
    </xf>
    <xf numFmtId="0" fontId="69" fillId="0" borderId="18" xfId="0" applyFont="1" applyFill="1" applyBorder="1" applyAlignment="1">
      <alignment horizontal="right" vertical="top" wrapText="1"/>
    </xf>
    <xf numFmtId="4" fontId="70" fillId="0" borderId="18" xfId="0" applyNumberFormat="1" applyFont="1" applyFill="1" applyBorder="1" applyAlignment="1">
      <alignment horizontal="right" vertical="top" wrapText="1"/>
    </xf>
    <xf numFmtId="4" fontId="71" fillId="0" borderId="18" xfId="0" applyNumberFormat="1" applyFont="1" applyFill="1" applyBorder="1" applyAlignment="1">
      <alignment vertical="top" wrapText="1"/>
    </xf>
    <xf numFmtId="0" fontId="68" fillId="0" borderId="0" xfId="0" applyFont="1" applyBorder="1" applyAlignment="1">
      <alignment/>
    </xf>
    <xf numFmtId="0" fontId="68" fillId="0" borderId="0" xfId="0" applyFont="1" applyFill="1" applyBorder="1" applyAlignment="1">
      <alignment horizontal="center" vertical="top" wrapText="1"/>
    </xf>
    <xf numFmtId="0" fontId="68" fillId="0" borderId="10" xfId="0" applyFont="1" applyFill="1" applyBorder="1" applyAlignment="1">
      <alignment horizontal="center" vertical="top" wrapText="1"/>
    </xf>
    <xf numFmtId="0" fontId="69" fillId="0" borderId="0" xfId="0" applyFont="1" applyFill="1" applyBorder="1" applyAlignment="1">
      <alignment horizontal="right" vertical="top" wrapText="1"/>
    </xf>
    <xf numFmtId="0" fontId="69" fillId="0" borderId="10" xfId="0" applyFont="1" applyFill="1" applyBorder="1" applyAlignment="1">
      <alignment horizontal="right" vertical="top" wrapText="1"/>
    </xf>
    <xf numFmtId="4" fontId="70" fillId="0" borderId="0" xfId="0" applyNumberFormat="1" applyFont="1" applyFill="1" applyBorder="1" applyAlignment="1">
      <alignment horizontal="right" vertical="top" wrapText="1"/>
    </xf>
    <xf numFmtId="4" fontId="70" fillId="0" borderId="10" xfId="0" applyNumberFormat="1" applyFont="1" applyFill="1" applyBorder="1" applyAlignment="1">
      <alignment horizontal="right" vertical="top" wrapText="1"/>
    </xf>
    <xf numFmtId="0" fontId="10" fillId="0" borderId="19" xfId="0" applyFont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 wrapText="1"/>
    </xf>
    <xf numFmtId="0" fontId="3" fillId="20" borderId="20" xfId="0" applyFont="1" applyFill="1" applyBorder="1" applyAlignment="1">
      <alignment/>
    </xf>
    <xf numFmtId="0" fontId="3" fillId="2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80" fillId="0" borderId="16" xfId="0" applyFont="1" applyBorder="1" applyAlignment="1">
      <alignment horizontal="right"/>
    </xf>
    <xf numFmtId="0" fontId="80" fillId="0" borderId="21" xfId="0" applyFont="1" applyBorder="1" applyAlignment="1">
      <alignment horizontal="right"/>
    </xf>
    <xf numFmtId="0" fontId="81" fillId="0" borderId="22" xfId="0" applyFont="1" applyBorder="1" applyAlignment="1">
      <alignment horizontal="center" vertical="top"/>
    </xf>
    <xf numFmtId="0" fontId="82" fillId="0" borderId="22" xfId="0" applyFont="1" applyBorder="1" applyAlignment="1">
      <alignment horizontal="center" vertical="top"/>
    </xf>
    <xf numFmtId="0" fontId="11" fillId="0" borderId="0" xfId="0" applyFont="1" applyAlignment="1">
      <alignment horizontal="left" vertical="center" wrapText="1"/>
    </xf>
    <xf numFmtId="0" fontId="76" fillId="0" borderId="0" xfId="0" applyFont="1" applyAlignment="1">
      <alignment horizontal="left" vertical="center" wrapText="1"/>
    </xf>
    <xf numFmtId="0" fontId="83" fillId="0" borderId="12" xfId="0" applyFont="1" applyBorder="1" applyAlignment="1">
      <alignment horizontal="center" vertical="center"/>
    </xf>
    <xf numFmtId="0" fontId="83" fillId="0" borderId="12" xfId="0" applyFont="1" applyFill="1" applyBorder="1" applyAlignment="1" quotePrefix="1">
      <alignment horizontal="center" vertical="center"/>
    </xf>
    <xf numFmtId="4" fontId="71" fillId="0" borderId="0" xfId="0" applyNumberFormat="1" applyFont="1" applyFill="1" applyBorder="1" applyAlignment="1">
      <alignment vertical="top" wrapText="1"/>
    </xf>
    <xf numFmtId="4" fontId="71" fillId="0" borderId="10" xfId="0" applyNumberFormat="1" applyFont="1" applyFill="1" applyBorder="1" applyAlignment="1">
      <alignment vertical="top" wrapText="1"/>
    </xf>
    <xf numFmtId="0" fontId="63" fillId="0" borderId="0" xfId="0" applyFont="1" applyAlignment="1">
      <alignment horizontal="left" wrapText="1"/>
    </xf>
    <xf numFmtId="0" fontId="3" fillId="20" borderId="15" xfId="0" applyFont="1" applyFill="1" applyBorder="1" applyAlignment="1">
      <alignment wrapText="1"/>
    </xf>
    <xf numFmtId="0" fontId="0" fillId="0" borderId="15" xfId="0" applyBorder="1" applyAlignment="1">
      <alignment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01\t01-d\TESLA%20D.O.O\02.%20-%20PREDMETI%20-%20PROJEKTI%20-%20PONUDE\2011-01-02%20-%20JAVNA%20RASVJETA%20-%20Donja%20Vo&#263;a\PODLOGA%20-%2002\1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) TS"/>
      <sheetName val="b) napojni vodovi"/>
      <sheetName val="c) TK"/>
      <sheetName val="d) promet "/>
      <sheetName val="e) voda"/>
      <sheetName val="f) rasvjeta "/>
      <sheetName val="g) promet - teretni dio"/>
      <sheetName val="rekapitulacija"/>
      <sheetName val="c) TK - teh dio"/>
      <sheetName val="d) promet - teh dio"/>
      <sheetName val="e) voda - teh dio"/>
      <sheetName val="f) rasvjeta - teh dio"/>
      <sheetName val="FAKTORI"/>
    </sheetNames>
    <sheetDataSet>
      <sheetData sheetId="12">
        <row r="2">
          <cell r="B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104"/>
  <sheetViews>
    <sheetView tabSelected="1" view="pageBreakPreview" zoomScaleSheetLayoutView="100" zoomScalePageLayoutView="0" workbookViewId="0" topLeftCell="A24">
      <selection activeCell="E25" sqref="E25"/>
    </sheetView>
  </sheetViews>
  <sheetFormatPr defaultColWidth="9.140625" defaultRowHeight="15"/>
  <cols>
    <col min="1" max="1" width="6.7109375" style="6" customWidth="1"/>
    <col min="2" max="2" width="75.7109375" style="4" customWidth="1"/>
    <col min="3" max="3" width="5.421875" style="6" customWidth="1"/>
    <col min="4" max="4" width="8.57421875" style="12" customWidth="1"/>
    <col min="5" max="5" width="13.140625" style="8" customWidth="1"/>
    <col min="6" max="6" width="18.28125" style="10" customWidth="1"/>
  </cols>
  <sheetData>
    <row r="1" spans="1:6" ht="24" customHeight="1">
      <c r="A1" s="173" t="s">
        <v>38</v>
      </c>
      <c r="B1" s="173"/>
      <c r="C1" s="174"/>
      <c r="D1" s="174"/>
      <c r="E1" s="174"/>
      <c r="F1" s="174"/>
    </row>
    <row r="2" spans="1:6" ht="18.75" customHeight="1">
      <c r="A2" s="158" t="s">
        <v>39</v>
      </c>
      <c r="B2" s="159"/>
      <c r="C2" s="160"/>
      <c r="D2" s="160"/>
      <c r="E2" s="160"/>
      <c r="F2" s="161"/>
    </row>
    <row r="3" spans="1:6" ht="15.75">
      <c r="A3" s="158" t="s">
        <v>40</v>
      </c>
      <c r="B3" s="159"/>
      <c r="C3" s="160"/>
      <c r="D3" s="160"/>
      <c r="E3" s="160"/>
      <c r="F3" s="161"/>
    </row>
    <row r="4" spans="1:6" ht="15.75">
      <c r="A4" s="158" t="s">
        <v>41</v>
      </c>
      <c r="B4" s="159"/>
      <c r="C4" s="160"/>
      <c r="D4" s="160"/>
      <c r="E4" s="160"/>
      <c r="F4" s="161"/>
    </row>
    <row r="5" spans="1:6" ht="15.75">
      <c r="A5" s="158" t="s">
        <v>42</v>
      </c>
      <c r="B5" s="159"/>
      <c r="C5" s="160"/>
      <c r="D5" s="160"/>
      <c r="E5" s="160"/>
      <c r="F5" s="161"/>
    </row>
    <row r="6" spans="1:6" ht="15.75">
      <c r="A6" s="158" t="s">
        <v>43</v>
      </c>
      <c r="B6" s="159"/>
      <c r="C6" s="160"/>
      <c r="D6" s="160"/>
      <c r="E6" s="160"/>
      <c r="F6" s="161"/>
    </row>
    <row r="7" spans="1:14" ht="18" customHeight="1">
      <c r="A7" s="82"/>
      <c r="B7" s="162"/>
      <c r="C7" s="162"/>
      <c r="D7" s="162"/>
      <c r="E7" s="162"/>
      <c r="F7" s="163"/>
      <c r="G7" s="83"/>
      <c r="H7" s="84"/>
      <c r="I7" s="84"/>
      <c r="J7" s="84"/>
      <c r="K7" s="84"/>
      <c r="L7" s="84"/>
      <c r="M7" s="85"/>
      <c r="N7" s="86"/>
    </row>
    <row r="8" spans="1:6" s="78" customFormat="1" ht="31.5" customHeight="1">
      <c r="A8" s="156" t="s">
        <v>77</v>
      </c>
      <c r="B8" s="157"/>
      <c r="C8" s="157"/>
      <c r="D8" s="157"/>
      <c r="E8" s="157"/>
      <c r="F8" s="157"/>
    </row>
    <row r="9" spans="1:6" s="78" customFormat="1" ht="21" customHeight="1">
      <c r="A9" s="166" t="s">
        <v>78</v>
      </c>
      <c r="B9" s="167"/>
      <c r="C9" s="167"/>
      <c r="D9" s="167"/>
      <c r="E9" s="167"/>
      <c r="F9" s="167"/>
    </row>
    <row r="10" spans="1:6" ht="18.75" customHeight="1" thickBot="1">
      <c r="A10" s="5"/>
      <c r="B10" s="3"/>
      <c r="C10" s="5"/>
      <c r="D10" s="11"/>
      <c r="E10" s="7"/>
      <c r="F10" s="9"/>
    </row>
    <row r="11" spans="1:6" s="1" customFormat="1" ht="18.75" thickBot="1">
      <c r="A11" s="168" t="s">
        <v>94</v>
      </c>
      <c r="B11" s="168"/>
      <c r="C11" s="168"/>
      <c r="D11" s="168"/>
      <c r="E11" s="168"/>
      <c r="F11" s="168"/>
    </row>
    <row r="12" spans="1:6" s="1" customFormat="1" ht="18.75" thickBot="1">
      <c r="A12" s="169"/>
      <c r="B12" s="169"/>
      <c r="C12" s="169"/>
      <c r="D12" s="169"/>
      <c r="E12" s="169"/>
      <c r="F12" s="169"/>
    </row>
    <row r="13" spans="1:6" s="1" customFormat="1" ht="18">
      <c r="A13" s="164"/>
      <c r="B13" s="165"/>
      <c r="C13" s="165"/>
      <c r="D13" s="165"/>
      <c r="E13" s="165"/>
      <c r="F13" s="165"/>
    </row>
    <row r="14" spans="1:6" s="2" customFormat="1" ht="15.75">
      <c r="A14" s="67" t="s">
        <v>0</v>
      </c>
      <c r="B14" s="68" t="s">
        <v>1</v>
      </c>
      <c r="C14" s="69" t="s">
        <v>2</v>
      </c>
      <c r="D14" s="69" t="s">
        <v>3</v>
      </c>
      <c r="E14" s="70" t="s">
        <v>10</v>
      </c>
      <c r="F14" s="70" t="s">
        <v>9</v>
      </c>
    </row>
    <row r="15" spans="1:6" s="15" customFormat="1" ht="16.5" thickBot="1">
      <c r="A15" s="13" t="s">
        <v>18</v>
      </c>
      <c r="B15" s="14" t="s">
        <v>17</v>
      </c>
      <c r="C15" s="13"/>
      <c r="D15" s="14"/>
      <c r="E15" s="14"/>
      <c r="F15" s="14"/>
    </row>
    <row r="16" spans="1:6" s="15" customFormat="1" ht="16.5" customHeight="1" thickBot="1">
      <c r="A16" s="57" t="s">
        <v>30</v>
      </c>
      <c r="B16" s="50" t="s">
        <v>27</v>
      </c>
      <c r="C16" s="51"/>
      <c r="D16" s="50"/>
      <c r="E16" s="50"/>
      <c r="F16" s="52"/>
    </row>
    <row r="17" spans="1:6" s="16" customFormat="1" ht="147.75" customHeight="1">
      <c r="A17" s="150" t="s">
        <v>11</v>
      </c>
      <c r="B17" s="105" t="s">
        <v>81</v>
      </c>
      <c r="C17" s="150"/>
      <c r="D17" s="152"/>
      <c r="E17" s="154"/>
      <c r="F17" s="170"/>
    </row>
    <row r="18" spans="1:6" s="16" customFormat="1" ht="172.5" customHeight="1">
      <c r="A18" s="150"/>
      <c r="B18" s="127" t="s">
        <v>79</v>
      </c>
      <c r="C18" s="150"/>
      <c r="D18" s="152"/>
      <c r="E18" s="154"/>
      <c r="F18" s="170"/>
    </row>
    <row r="19" spans="1:6" s="16" customFormat="1" ht="135.75" customHeight="1">
      <c r="A19" s="150"/>
      <c r="B19" s="127" t="s">
        <v>80</v>
      </c>
      <c r="C19" s="150"/>
      <c r="D19" s="152"/>
      <c r="E19" s="154"/>
      <c r="F19" s="170"/>
    </row>
    <row r="20" spans="1:6" s="49" customFormat="1" ht="98.25" customHeight="1">
      <c r="A20" s="150"/>
      <c r="B20" s="81" t="s">
        <v>95</v>
      </c>
      <c r="C20" s="150"/>
      <c r="D20" s="152"/>
      <c r="E20" s="154"/>
      <c r="F20" s="170"/>
    </row>
    <row r="21" spans="1:6" s="49" customFormat="1" ht="70.5" customHeight="1">
      <c r="A21" s="150"/>
      <c r="B21" s="106" t="s">
        <v>93</v>
      </c>
      <c r="C21" s="150"/>
      <c r="D21" s="152"/>
      <c r="E21" s="154"/>
      <c r="F21" s="170"/>
    </row>
    <row r="22" spans="1:6" s="49" customFormat="1" ht="237.75" customHeight="1">
      <c r="A22" s="150"/>
      <c r="B22" s="107" t="s">
        <v>82</v>
      </c>
      <c r="C22" s="150"/>
      <c r="D22" s="152"/>
      <c r="E22" s="154"/>
      <c r="F22" s="170"/>
    </row>
    <row r="23" spans="1:6" s="49" customFormat="1" ht="75" customHeight="1">
      <c r="A23" s="150"/>
      <c r="B23" s="81" t="s">
        <v>66</v>
      </c>
      <c r="C23" s="150"/>
      <c r="D23" s="152"/>
      <c r="E23" s="154"/>
      <c r="F23" s="170"/>
    </row>
    <row r="24" spans="1:6" s="16" customFormat="1" ht="33" customHeight="1" thickBot="1">
      <c r="A24" s="151"/>
      <c r="B24" s="45" t="s">
        <v>26</v>
      </c>
      <c r="C24" s="151"/>
      <c r="D24" s="153"/>
      <c r="E24" s="155"/>
      <c r="F24" s="171"/>
    </row>
    <row r="25" spans="1:6" s="16" customFormat="1" ht="150" customHeight="1">
      <c r="A25" s="144" t="s">
        <v>12</v>
      </c>
      <c r="B25" s="145" t="s">
        <v>86</v>
      </c>
      <c r="C25" s="144" t="s">
        <v>15</v>
      </c>
      <c r="D25" s="146">
        <v>40</v>
      </c>
      <c r="E25" s="147"/>
      <c r="F25" s="148">
        <f>D25*E25</f>
        <v>0</v>
      </c>
    </row>
    <row r="26" spans="1:6" s="16" customFormat="1" ht="182.25" customHeight="1" thickBot="1">
      <c r="A26" s="142"/>
      <c r="B26" s="126" t="s">
        <v>87</v>
      </c>
      <c r="C26" s="142"/>
      <c r="D26" s="143"/>
      <c r="E26" s="140"/>
      <c r="F26" s="141"/>
    </row>
    <row r="27" spans="1:6" s="49" customFormat="1" ht="63" customHeight="1" thickBot="1">
      <c r="A27" s="104"/>
      <c r="B27" s="79" t="s">
        <v>60</v>
      </c>
      <c r="C27" s="104"/>
      <c r="D27" s="46"/>
      <c r="E27" s="47"/>
      <c r="F27" s="48"/>
    </row>
    <row r="28" spans="1:6" s="16" customFormat="1" ht="194.25" customHeight="1">
      <c r="A28" s="144" t="s">
        <v>13</v>
      </c>
      <c r="B28" s="145" t="s">
        <v>84</v>
      </c>
      <c r="C28" s="144" t="s">
        <v>15</v>
      </c>
      <c r="D28" s="146">
        <v>13</v>
      </c>
      <c r="E28" s="147"/>
      <c r="F28" s="148">
        <f>D28*E28</f>
        <v>0</v>
      </c>
    </row>
    <row r="29" spans="1:9" s="16" customFormat="1" ht="182.25" customHeight="1" thickBot="1">
      <c r="A29" s="142"/>
      <c r="B29" s="126" t="s">
        <v>89</v>
      </c>
      <c r="C29" s="142"/>
      <c r="D29" s="143"/>
      <c r="E29" s="140"/>
      <c r="F29" s="141"/>
      <c r="I29" s="149"/>
    </row>
    <row r="30" spans="1:6" s="49" customFormat="1" ht="63" customHeight="1" thickBot="1">
      <c r="A30" s="104"/>
      <c r="B30" s="79" t="s">
        <v>60</v>
      </c>
      <c r="C30" s="104"/>
      <c r="D30" s="46"/>
      <c r="E30" s="47"/>
      <c r="F30" s="48"/>
    </row>
    <row r="31" spans="1:6" s="16" customFormat="1" ht="194.25" customHeight="1">
      <c r="A31" s="144" t="s">
        <v>14</v>
      </c>
      <c r="B31" s="145" t="s">
        <v>85</v>
      </c>
      <c r="C31" s="144" t="s">
        <v>15</v>
      </c>
      <c r="D31" s="146">
        <v>13</v>
      </c>
      <c r="E31" s="147"/>
      <c r="F31" s="148">
        <f>D31*E31</f>
        <v>0</v>
      </c>
    </row>
    <row r="32" spans="1:9" s="16" customFormat="1" ht="182.25" customHeight="1" thickBot="1">
      <c r="A32" s="142"/>
      <c r="B32" s="126" t="s">
        <v>88</v>
      </c>
      <c r="C32" s="142"/>
      <c r="D32" s="143"/>
      <c r="E32" s="140"/>
      <c r="F32" s="141"/>
      <c r="I32" s="149"/>
    </row>
    <row r="33" spans="1:6" s="49" customFormat="1" ht="63" customHeight="1" thickBot="1">
      <c r="A33" s="104"/>
      <c r="B33" s="79" t="s">
        <v>60</v>
      </c>
      <c r="C33" s="104"/>
      <c r="D33" s="46"/>
      <c r="E33" s="47"/>
      <c r="F33" s="48"/>
    </row>
    <row r="34" spans="1:6" s="16" customFormat="1" ht="106.5" customHeight="1" thickBot="1">
      <c r="A34" s="142" t="s">
        <v>4</v>
      </c>
      <c r="B34" s="126" t="s">
        <v>75</v>
      </c>
      <c r="C34" s="142" t="s">
        <v>15</v>
      </c>
      <c r="D34" s="143">
        <v>66</v>
      </c>
      <c r="E34" s="140"/>
      <c r="F34" s="141">
        <f>D34*E34</f>
        <v>0</v>
      </c>
    </row>
    <row r="35" spans="1:7" s="16" customFormat="1" ht="16.5" customHeight="1" thickBot="1">
      <c r="A35" s="57" t="s">
        <v>31</v>
      </c>
      <c r="B35" s="50" t="s">
        <v>28</v>
      </c>
      <c r="C35" s="51"/>
      <c r="D35" s="50"/>
      <c r="E35" s="50"/>
      <c r="F35" s="52"/>
      <c r="G35" s="93"/>
    </row>
    <row r="36" spans="1:6" s="16" customFormat="1" ht="29.25" thickBot="1">
      <c r="A36" s="111" t="s">
        <v>11</v>
      </c>
      <c r="B36" s="109" t="s">
        <v>52</v>
      </c>
      <c r="C36" s="116"/>
      <c r="D36" s="117"/>
      <c r="E36" s="112"/>
      <c r="F36" s="110"/>
    </row>
    <row r="37" spans="1:6" s="15" customFormat="1" ht="16.5" customHeight="1" thickBot="1">
      <c r="A37" s="123" t="s">
        <v>12</v>
      </c>
      <c r="B37" s="109" t="s">
        <v>53</v>
      </c>
      <c r="C37" s="123" t="s">
        <v>49</v>
      </c>
      <c r="D37" s="124">
        <v>56</v>
      </c>
      <c r="E37" s="128"/>
      <c r="F37" s="125">
        <f>D37*E37</f>
        <v>0</v>
      </c>
    </row>
    <row r="38" spans="1:6" s="15" customFormat="1" ht="16.5" customHeight="1" thickBot="1">
      <c r="A38" s="123" t="s">
        <v>13</v>
      </c>
      <c r="B38" s="109" t="s">
        <v>59</v>
      </c>
      <c r="C38" s="123" t="s">
        <v>49</v>
      </c>
      <c r="D38" s="124">
        <v>10</v>
      </c>
      <c r="E38" s="128"/>
      <c r="F38" s="125">
        <f>D38*E38</f>
        <v>0</v>
      </c>
    </row>
    <row r="39" spans="1:6" s="16" customFormat="1" ht="16.5" customHeight="1" thickBot="1">
      <c r="A39" s="57" t="s">
        <v>32</v>
      </c>
      <c r="B39" s="50" t="s">
        <v>29</v>
      </c>
      <c r="C39" s="51"/>
      <c r="D39" s="50"/>
      <c r="E39" s="50"/>
      <c r="F39" s="52"/>
    </row>
    <row r="40" spans="1:6" s="16" customFormat="1" ht="100.5" customHeight="1">
      <c r="A40" s="150" t="s">
        <v>11</v>
      </c>
      <c r="B40" s="105" t="s">
        <v>68</v>
      </c>
      <c r="C40" s="150"/>
      <c r="D40" s="152"/>
      <c r="E40" s="154"/>
      <c r="F40" s="170"/>
    </row>
    <row r="41" spans="1:6" s="49" customFormat="1" ht="70.5" customHeight="1">
      <c r="A41" s="150"/>
      <c r="B41" s="107" t="s">
        <v>65</v>
      </c>
      <c r="C41" s="150"/>
      <c r="D41" s="152"/>
      <c r="E41" s="154"/>
      <c r="F41" s="170"/>
    </row>
    <row r="42" spans="1:6" s="49" customFormat="1" ht="119.25" customHeight="1">
      <c r="A42" s="150"/>
      <c r="B42" s="81" t="s">
        <v>96</v>
      </c>
      <c r="C42" s="150"/>
      <c r="D42" s="152"/>
      <c r="E42" s="154"/>
      <c r="F42" s="170"/>
    </row>
    <row r="43" spans="1:6" s="49" customFormat="1" ht="112.5" customHeight="1">
      <c r="A43" s="150"/>
      <c r="B43" s="106" t="s">
        <v>74</v>
      </c>
      <c r="C43" s="150"/>
      <c r="D43" s="152"/>
      <c r="E43" s="154"/>
      <c r="F43" s="170"/>
    </row>
    <row r="44" spans="1:6" s="16" customFormat="1" ht="30.75" thickBot="1">
      <c r="A44" s="151"/>
      <c r="B44" s="45" t="s">
        <v>26</v>
      </c>
      <c r="C44" s="151"/>
      <c r="D44" s="153"/>
      <c r="E44" s="155"/>
      <c r="F44" s="171"/>
    </row>
    <row r="45" spans="1:6" s="16" customFormat="1" ht="15.75" thickBot="1">
      <c r="A45" s="136" t="s">
        <v>12</v>
      </c>
      <c r="B45" s="113" t="s">
        <v>83</v>
      </c>
      <c r="C45" s="136" t="s">
        <v>15</v>
      </c>
      <c r="D45" s="137">
        <v>66</v>
      </c>
      <c r="E45" s="138"/>
      <c r="F45" s="139">
        <f>D45*E45</f>
        <v>0</v>
      </c>
    </row>
    <row r="46" spans="1:6" s="49" customFormat="1" ht="59.25" customHeight="1" thickBot="1">
      <c r="A46" s="104"/>
      <c r="B46" s="79" t="s">
        <v>61</v>
      </c>
      <c r="C46" s="104"/>
      <c r="D46" s="46"/>
      <c r="E46" s="47"/>
      <c r="F46" s="48"/>
    </row>
    <row r="47" spans="1:6" s="108" customFormat="1" ht="47.25" customHeight="1" thickBot="1">
      <c r="A47" s="129" t="s">
        <v>4</v>
      </c>
      <c r="B47" s="109" t="s">
        <v>24</v>
      </c>
      <c r="C47" s="132" t="s">
        <v>16</v>
      </c>
      <c r="D47" s="133">
        <v>1</v>
      </c>
      <c r="E47" s="131"/>
      <c r="F47" s="125">
        <f>D47*E47</f>
        <v>0</v>
      </c>
    </row>
    <row r="48" spans="1:6" s="15" customFormat="1" ht="16.5" customHeight="1">
      <c r="A48" s="17"/>
      <c r="B48" s="23"/>
      <c r="C48" s="19"/>
      <c r="D48" s="24"/>
      <c r="E48" s="71"/>
      <c r="F48" s="95"/>
    </row>
    <row r="49" spans="1:6" s="16" customFormat="1" ht="45" customHeight="1">
      <c r="A49" s="100"/>
      <c r="B49" s="90" t="s">
        <v>48</v>
      </c>
      <c r="C49" s="100"/>
      <c r="D49" s="101"/>
      <c r="E49" s="102"/>
      <c r="F49" s="103"/>
    </row>
    <row r="50" spans="1:6" s="16" customFormat="1" ht="120" customHeight="1">
      <c r="A50" s="100"/>
      <c r="B50" s="90" t="s">
        <v>90</v>
      </c>
      <c r="C50" s="100"/>
      <c r="D50" s="101"/>
      <c r="E50" s="102"/>
      <c r="F50" s="103"/>
    </row>
    <row r="51" spans="1:6" s="16" customFormat="1" ht="47.25" customHeight="1">
      <c r="A51" s="100"/>
      <c r="B51" s="90" t="s">
        <v>91</v>
      </c>
      <c r="C51" s="100"/>
      <c r="D51" s="101"/>
      <c r="E51" s="102"/>
      <c r="F51" s="103"/>
    </row>
    <row r="52" spans="1:6" s="16" customFormat="1" ht="46.5" customHeight="1">
      <c r="A52" s="100"/>
      <c r="B52" s="90" t="s">
        <v>58</v>
      </c>
      <c r="C52" s="100"/>
      <c r="D52" s="101"/>
      <c r="E52" s="102"/>
      <c r="F52" s="103"/>
    </row>
    <row r="53" spans="1:6" s="16" customFormat="1" ht="16.5" customHeight="1" thickBot="1">
      <c r="A53" s="17"/>
      <c r="B53" s="23"/>
      <c r="C53" s="19"/>
      <c r="D53" s="24"/>
      <c r="E53" s="71"/>
      <c r="F53" s="122"/>
    </row>
    <row r="54" spans="1:6" s="16" customFormat="1" ht="16.5" customHeight="1" thickBot="1">
      <c r="A54" s="17"/>
      <c r="B54" s="23" t="s">
        <v>17</v>
      </c>
      <c r="C54" s="19"/>
      <c r="D54" s="24"/>
      <c r="E54" s="71" t="s">
        <v>46</v>
      </c>
      <c r="F54" s="25">
        <f>SUM(F15:F52)</f>
        <v>0</v>
      </c>
    </row>
    <row r="55" spans="1:6" s="16" customFormat="1" ht="16.5" customHeight="1">
      <c r="A55" s="17"/>
      <c r="B55" s="23"/>
      <c r="C55" s="19"/>
      <c r="D55" s="24"/>
      <c r="E55" s="71"/>
      <c r="F55" s="88"/>
    </row>
    <row r="56" spans="1:6" s="16" customFormat="1" ht="31.5" customHeight="1">
      <c r="A56" s="17"/>
      <c r="B56" s="23"/>
      <c r="C56" s="19"/>
      <c r="D56" s="24"/>
      <c r="E56" s="71"/>
      <c r="F56" s="88"/>
    </row>
    <row r="57" spans="1:6" s="16" customFormat="1" ht="16.5" customHeight="1" thickBot="1">
      <c r="A57" s="26" t="s">
        <v>19</v>
      </c>
      <c r="B57" s="27" t="s">
        <v>22</v>
      </c>
      <c r="C57" s="26"/>
      <c r="D57" s="27"/>
      <c r="E57" s="27"/>
      <c r="F57" s="27"/>
    </row>
    <row r="58" spans="1:6" s="16" customFormat="1" ht="16.5" customHeight="1" thickBot="1">
      <c r="A58" s="57" t="s">
        <v>30</v>
      </c>
      <c r="B58" s="50" t="s">
        <v>34</v>
      </c>
      <c r="C58" s="62"/>
      <c r="D58" s="62"/>
      <c r="E58" s="63"/>
      <c r="F58" s="64"/>
    </row>
    <row r="59" spans="1:6" s="15" customFormat="1" ht="62.25" customHeight="1" thickBot="1">
      <c r="A59" s="114" t="s">
        <v>11</v>
      </c>
      <c r="B59" s="109" t="s">
        <v>56</v>
      </c>
      <c r="C59" s="114" t="s">
        <v>6</v>
      </c>
      <c r="D59" s="65">
        <v>66</v>
      </c>
      <c r="E59" s="131"/>
      <c r="F59" s="125">
        <f>D59*E59</f>
        <v>0</v>
      </c>
    </row>
    <row r="60" spans="1:6" s="16" customFormat="1" ht="16.5" customHeight="1" thickBot="1">
      <c r="A60" s="57" t="s">
        <v>31</v>
      </c>
      <c r="B60" s="56" t="s">
        <v>36</v>
      </c>
      <c r="C60" s="51"/>
      <c r="D60" s="50"/>
      <c r="E60" s="50"/>
      <c r="F60" s="52"/>
    </row>
    <row r="61" spans="1:6" s="16" customFormat="1" ht="32.25" customHeight="1" thickBot="1">
      <c r="A61" s="123" t="s">
        <v>11</v>
      </c>
      <c r="B61" s="109" t="s">
        <v>35</v>
      </c>
      <c r="C61" s="129" t="s">
        <v>6</v>
      </c>
      <c r="D61" s="130">
        <v>66</v>
      </c>
      <c r="E61" s="131"/>
      <c r="F61" s="125">
        <f>D61*E61</f>
        <v>0</v>
      </c>
    </row>
    <row r="62" spans="1:6" s="16" customFormat="1" ht="65.25" customHeight="1" thickBot="1">
      <c r="A62" s="123" t="s">
        <v>4</v>
      </c>
      <c r="B62" s="134" t="s">
        <v>72</v>
      </c>
      <c r="C62" s="129" t="s">
        <v>6</v>
      </c>
      <c r="D62" s="130">
        <v>66</v>
      </c>
      <c r="E62" s="131"/>
      <c r="F62" s="125">
        <f>D62*E62</f>
        <v>0</v>
      </c>
    </row>
    <row r="63" spans="1:6" s="16" customFormat="1" ht="57.75" customHeight="1" thickBot="1">
      <c r="A63" s="123" t="s">
        <v>5</v>
      </c>
      <c r="B63" s="109" t="s">
        <v>73</v>
      </c>
      <c r="C63" s="129" t="s">
        <v>6</v>
      </c>
      <c r="D63" s="135">
        <v>66</v>
      </c>
      <c r="E63" s="131"/>
      <c r="F63" s="125">
        <f>D63*E63</f>
        <v>0</v>
      </c>
    </row>
    <row r="64" spans="1:7" s="16" customFormat="1" ht="31.5" customHeight="1" thickBot="1">
      <c r="A64" s="123" t="s">
        <v>7</v>
      </c>
      <c r="B64" s="109" t="s">
        <v>76</v>
      </c>
      <c r="C64" s="129" t="s">
        <v>6</v>
      </c>
      <c r="D64" s="135">
        <v>66</v>
      </c>
      <c r="E64" s="131"/>
      <c r="F64" s="125">
        <f>D64*E64</f>
        <v>0</v>
      </c>
      <c r="G64" s="93"/>
    </row>
    <row r="65" spans="1:7" s="16" customFormat="1" ht="31.5" customHeight="1" thickBot="1">
      <c r="A65" s="123" t="s">
        <v>8</v>
      </c>
      <c r="B65" s="109" t="s">
        <v>54</v>
      </c>
      <c r="C65" s="129"/>
      <c r="D65" s="130"/>
      <c r="E65" s="131"/>
      <c r="F65" s="125"/>
      <c r="G65" s="93"/>
    </row>
    <row r="66" spans="1:6" s="15" customFormat="1" ht="18.75" customHeight="1" thickBot="1">
      <c r="A66" s="123" t="s">
        <v>12</v>
      </c>
      <c r="B66" s="109" t="s">
        <v>55</v>
      </c>
      <c r="C66" s="129" t="s">
        <v>49</v>
      </c>
      <c r="D66" s="130">
        <v>56</v>
      </c>
      <c r="E66" s="131"/>
      <c r="F66" s="125">
        <f>D66*E66</f>
        <v>0</v>
      </c>
    </row>
    <row r="67" spans="1:6" s="15" customFormat="1" ht="18.75" customHeight="1" thickBot="1">
      <c r="A67" s="123" t="s">
        <v>13</v>
      </c>
      <c r="B67" s="109" t="s">
        <v>59</v>
      </c>
      <c r="C67" s="129" t="s">
        <v>49</v>
      </c>
      <c r="D67" s="130">
        <v>10</v>
      </c>
      <c r="E67" s="131"/>
      <c r="F67" s="125">
        <f>D67*E67</f>
        <v>0</v>
      </c>
    </row>
    <row r="68" spans="1:6" s="16" customFormat="1" ht="16.5" customHeight="1" thickBot="1">
      <c r="A68" s="57" t="s">
        <v>32</v>
      </c>
      <c r="B68" s="56" t="s">
        <v>51</v>
      </c>
      <c r="C68" s="51"/>
      <c r="D68" s="97"/>
      <c r="E68" s="97"/>
      <c r="F68" s="52"/>
    </row>
    <row r="69" spans="1:6" s="16" customFormat="1" ht="69" customHeight="1" thickBot="1">
      <c r="A69" s="123" t="s">
        <v>11</v>
      </c>
      <c r="B69" s="115" t="s">
        <v>62</v>
      </c>
      <c r="C69" s="129" t="s">
        <v>6</v>
      </c>
      <c r="D69" s="130">
        <v>66</v>
      </c>
      <c r="E69" s="131"/>
      <c r="F69" s="125">
        <f>D69*E69</f>
        <v>0</v>
      </c>
    </row>
    <row r="70" spans="1:6" s="16" customFormat="1" ht="76.5" customHeight="1" thickBot="1">
      <c r="A70" s="123" t="s">
        <v>4</v>
      </c>
      <c r="B70" s="109" t="s">
        <v>63</v>
      </c>
      <c r="C70" s="129" t="s">
        <v>6</v>
      </c>
      <c r="D70" s="130">
        <v>66</v>
      </c>
      <c r="E70" s="131"/>
      <c r="F70" s="125">
        <f>D70*E70</f>
        <v>0</v>
      </c>
    </row>
    <row r="71" spans="1:6" s="22" customFormat="1" ht="16.5" thickBot="1">
      <c r="A71" s="57" t="s">
        <v>50</v>
      </c>
      <c r="B71" s="50" t="s">
        <v>67</v>
      </c>
      <c r="C71" s="51"/>
      <c r="D71" s="50"/>
      <c r="E71" s="50"/>
      <c r="F71" s="52"/>
    </row>
    <row r="72" spans="1:6" s="22" customFormat="1" ht="60" customHeight="1" thickBot="1">
      <c r="A72" s="123" t="s">
        <v>11</v>
      </c>
      <c r="B72" s="109" t="s">
        <v>69</v>
      </c>
      <c r="C72" s="94" t="s">
        <v>49</v>
      </c>
      <c r="D72" s="65">
        <v>5</v>
      </c>
      <c r="E72" s="131"/>
      <c r="F72" s="125">
        <f>D72*E72</f>
        <v>0</v>
      </c>
    </row>
    <row r="73" spans="1:6" s="22" customFormat="1" ht="60" customHeight="1" thickBot="1">
      <c r="A73" s="123" t="s">
        <v>4</v>
      </c>
      <c r="B73" s="109" t="s">
        <v>70</v>
      </c>
      <c r="C73" s="94" t="s">
        <v>49</v>
      </c>
      <c r="D73" s="65">
        <v>66</v>
      </c>
      <c r="E73" s="131"/>
      <c r="F73" s="125">
        <f>D73*E73</f>
        <v>0</v>
      </c>
    </row>
    <row r="74" spans="1:7" s="28" customFormat="1" ht="15">
      <c r="A74" s="29"/>
      <c r="B74" s="30"/>
      <c r="C74" s="29"/>
      <c r="D74" s="99"/>
      <c r="E74" s="32"/>
      <c r="F74" s="33"/>
      <c r="G74" s="92"/>
    </row>
    <row r="75" spans="1:7" s="15" customFormat="1" ht="59.25" customHeight="1">
      <c r="A75" s="53"/>
      <c r="B75" s="89" t="s">
        <v>25</v>
      </c>
      <c r="C75" s="53"/>
      <c r="D75" s="96"/>
      <c r="E75" s="54"/>
      <c r="F75" s="55"/>
      <c r="G75" s="92"/>
    </row>
    <row r="76" spans="1:7" s="16" customFormat="1" ht="47.25" customHeight="1">
      <c r="A76" s="53"/>
      <c r="B76" s="90" t="s">
        <v>57</v>
      </c>
      <c r="C76" s="53"/>
      <c r="D76" s="96"/>
      <c r="E76" s="54"/>
      <c r="F76" s="55"/>
      <c r="G76" s="93"/>
    </row>
    <row r="77" spans="1:7" s="15" customFormat="1" ht="36.75" customHeight="1">
      <c r="A77" s="59"/>
      <c r="B77" s="90" t="s">
        <v>92</v>
      </c>
      <c r="C77" s="59"/>
      <c r="D77" s="96"/>
      <c r="E77" s="60"/>
      <c r="F77" s="61"/>
      <c r="G77" s="92"/>
    </row>
    <row r="78" spans="1:7" s="16" customFormat="1" ht="72">
      <c r="A78" s="119"/>
      <c r="B78" s="90" t="s">
        <v>71</v>
      </c>
      <c r="C78" s="119"/>
      <c r="D78" s="120"/>
      <c r="E78" s="121"/>
      <c r="F78" s="118"/>
      <c r="G78" s="93"/>
    </row>
    <row r="79" spans="1:7" s="16" customFormat="1" ht="16.5" customHeight="1" thickBot="1">
      <c r="A79" s="17"/>
      <c r="B79" s="18"/>
      <c r="C79" s="19"/>
      <c r="D79" s="98"/>
      <c r="E79" s="20"/>
      <c r="F79" s="21"/>
      <c r="G79" s="93"/>
    </row>
    <row r="80" spans="1:7" s="22" customFormat="1" ht="16.5" customHeight="1" thickBot="1">
      <c r="A80" s="17"/>
      <c r="B80" s="23" t="s">
        <v>22</v>
      </c>
      <c r="C80" s="19"/>
      <c r="D80" s="24"/>
      <c r="E80" s="71" t="s">
        <v>46</v>
      </c>
      <c r="F80" s="25">
        <f>SUM(F57:F79)</f>
        <v>0</v>
      </c>
      <c r="G80" s="91"/>
    </row>
    <row r="81" spans="1:7" s="22" customFormat="1" ht="15">
      <c r="A81" s="17"/>
      <c r="B81" s="23"/>
      <c r="C81" s="19"/>
      <c r="D81" s="24"/>
      <c r="E81" s="87"/>
      <c r="F81" s="88"/>
      <c r="G81" s="91"/>
    </row>
    <row r="82" spans="1:6" s="22" customFormat="1" ht="31.5" customHeight="1">
      <c r="A82" s="17"/>
      <c r="B82" s="23"/>
      <c r="C82" s="19"/>
      <c r="D82" s="24"/>
      <c r="E82" s="87"/>
      <c r="F82" s="88"/>
    </row>
    <row r="83" spans="1:7" s="16" customFormat="1" ht="15">
      <c r="A83" s="29"/>
      <c r="B83" s="30"/>
      <c r="C83" s="29"/>
      <c r="D83" s="31"/>
      <c r="E83" s="32"/>
      <c r="F83" s="33"/>
      <c r="G83" s="93"/>
    </row>
    <row r="84" spans="1:7" s="16" customFormat="1" ht="16.5" thickBot="1">
      <c r="A84" s="34" t="s">
        <v>20</v>
      </c>
      <c r="B84" s="35" t="s">
        <v>21</v>
      </c>
      <c r="C84" s="34"/>
      <c r="D84" s="35"/>
      <c r="E84" s="35"/>
      <c r="F84" s="35"/>
      <c r="G84" s="93"/>
    </row>
    <row r="85" spans="1:6" s="16" customFormat="1" ht="15">
      <c r="A85" s="29"/>
      <c r="B85" s="30"/>
      <c r="C85" s="29"/>
      <c r="D85" s="31"/>
      <c r="E85" s="32"/>
      <c r="F85" s="33"/>
    </row>
    <row r="86" spans="1:6" s="16" customFormat="1" ht="15">
      <c r="A86" s="29"/>
      <c r="B86" s="30"/>
      <c r="C86" s="29"/>
      <c r="D86" s="31"/>
      <c r="E86" s="32"/>
      <c r="F86" s="33"/>
    </row>
    <row r="87" spans="1:6" s="16" customFormat="1" ht="15">
      <c r="A87" s="29"/>
      <c r="B87" s="30"/>
      <c r="C87" s="29"/>
      <c r="D87" s="31"/>
      <c r="E87" s="32"/>
      <c r="F87" s="33"/>
    </row>
    <row r="88" spans="1:6" s="16" customFormat="1" ht="15">
      <c r="A88" s="22" t="s">
        <v>18</v>
      </c>
      <c r="B88" s="36" t="s">
        <v>17</v>
      </c>
      <c r="C88" s="29"/>
      <c r="D88" s="31"/>
      <c r="E88" s="32"/>
      <c r="F88" s="33">
        <f>F54</f>
        <v>0</v>
      </c>
    </row>
    <row r="89" spans="1:6" s="16" customFormat="1" ht="15">
      <c r="A89" s="22"/>
      <c r="B89" s="37"/>
      <c r="C89" s="29"/>
      <c r="D89" s="31"/>
      <c r="E89" s="32"/>
      <c r="F89" s="33"/>
    </row>
    <row r="90" spans="1:6" s="16" customFormat="1" ht="15">
      <c r="A90" s="22" t="s">
        <v>19</v>
      </c>
      <c r="B90" s="36" t="s">
        <v>22</v>
      </c>
      <c r="C90" s="29"/>
      <c r="D90" s="31"/>
      <c r="E90" s="32"/>
      <c r="F90" s="55">
        <f>F80</f>
        <v>0</v>
      </c>
    </row>
    <row r="91" spans="1:6" s="16" customFormat="1" ht="15.75" thickBot="1">
      <c r="A91" s="38"/>
      <c r="B91" s="39"/>
      <c r="C91" s="38"/>
      <c r="D91" s="40"/>
      <c r="E91" s="41"/>
      <c r="F91" s="42"/>
    </row>
    <row r="92" spans="1:6" s="16" customFormat="1" ht="15">
      <c r="A92" s="29"/>
      <c r="B92" s="43" t="s">
        <v>23</v>
      </c>
      <c r="C92" s="29"/>
      <c r="D92" s="31"/>
      <c r="E92" s="32"/>
      <c r="F92" s="33">
        <f>SUM(F86:F91)</f>
        <v>0</v>
      </c>
    </row>
    <row r="93" spans="1:6" s="16" customFormat="1" ht="15.75" thickBot="1">
      <c r="A93" s="29"/>
      <c r="B93" s="43" t="s">
        <v>33</v>
      </c>
      <c r="C93" s="29"/>
      <c r="D93" s="31"/>
      <c r="E93" s="32"/>
      <c r="F93" s="33">
        <f>F92*0.25</f>
        <v>0</v>
      </c>
    </row>
    <row r="94" spans="1:6" s="16" customFormat="1" ht="15.75" thickBot="1">
      <c r="A94" s="29"/>
      <c r="B94" s="43" t="s">
        <v>37</v>
      </c>
      <c r="C94" s="29"/>
      <c r="D94" s="31"/>
      <c r="E94" s="32"/>
      <c r="F94" s="44">
        <f>F92+F93</f>
        <v>0</v>
      </c>
    </row>
    <row r="95" spans="1:6" s="77" customFormat="1" ht="15">
      <c r="A95" s="29"/>
      <c r="B95" s="43"/>
      <c r="C95" s="29"/>
      <c r="D95" s="31"/>
      <c r="E95" s="32"/>
      <c r="F95" s="66"/>
    </row>
    <row r="96" spans="1:6" ht="15">
      <c r="A96" s="29"/>
      <c r="B96" s="43"/>
      <c r="C96" s="29"/>
      <c r="D96" s="31"/>
      <c r="E96" s="32"/>
      <c r="F96" s="66"/>
    </row>
    <row r="97" spans="1:6" ht="15">
      <c r="A97" s="29"/>
      <c r="B97" s="80" t="s">
        <v>47</v>
      </c>
      <c r="C97" s="29"/>
      <c r="D97" s="31"/>
      <c r="E97" s="32"/>
      <c r="F97" s="66"/>
    </row>
    <row r="98" spans="1:6" ht="15">
      <c r="A98" s="29"/>
      <c r="B98" s="43"/>
      <c r="C98" s="29"/>
      <c r="D98" s="31"/>
      <c r="E98" s="32"/>
      <c r="F98" s="66"/>
    </row>
    <row r="99" spans="1:6" ht="15">
      <c r="A99" s="29"/>
      <c r="B99" s="43"/>
      <c r="C99" s="29"/>
      <c r="D99" s="31"/>
      <c r="E99" s="32"/>
      <c r="F99" s="66"/>
    </row>
    <row r="100" spans="1:6" ht="15">
      <c r="A100" s="29"/>
      <c r="B100" s="43"/>
      <c r="C100" s="29"/>
      <c r="D100" s="31"/>
      <c r="E100" s="32"/>
      <c r="F100" s="66"/>
    </row>
    <row r="101" spans="1:6" ht="15">
      <c r="A101" s="29"/>
      <c r="B101" s="43"/>
      <c r="C101" s="29"/>
      <c r="D101" s="31"/>
      <c r="E101" s="32"/>
      <c r="F101" s="66"/>
    </row>
    <row r="102" spans="1:6" ht="15">
      <c r="A102" s="29"/>
      <c r="B102" s="30"/>
      <c r="C102" s="29"/>
      <c r="D102" s="31"/>
      <c r="E102" s="32"/>
      <c r="F102" s="33"/>
    </row>
    <row r="103" spans="1:6" ht="15">
      <c r="A103" s="58"/>
      <c r="B103" s="72" t="s">
        <v>64</v>
      </c>
      <c r="C103" s="73" t="s">
        <v>44</v>
      </c>
      <c r="D103" s="74"/>
      <c r="E103" s="75" t="s">
        <v>45</v>
      </c>
      <c r="F103" s="76"/>
    </row>
    <row r="104" spans="2:6" ht="15">
      <c r="B104" s="172"/>
      <c r="C104" s="172"/>
      <c r="D104" s="172"/>
      <c r="E104" s="172"/>
      <c r="F104" s="172"/>
    </row>
  </sheetData>
  <sheetProtection/>
  <protectedRanges>
    <protectedRange sqref="E1:E7" name="Raspon1_1_1"/>
  </protectedRanges>
  <mergeCells count="23">
    <mergeCell ref="A1:F1"/>
    <mergeCell ref="A2:F2"/>
    <mergeCell ref="A3:F3"/>
    <mergeCell ref="A4:F4"/>
    <mergeCell ref="A5:F5"/>
    <mergeCell ref="C17:C24"/>
    <mergeCell ref="D17:D24"/>
    <mergeCell ref="A12:F12"/>
    <mergeCell ref="E17:E24"/>
    <mergeCell ref="F17:F24"/>
    <mergeCell ref="B104:F104"/>
    <mergeCell ref="A17:A24"/>
    <mergeCell ref="F40:F44"/>
    <mergeCell ref="C40:C44"/>
    <mergeCell ref="D40:D44"/>
    <mergeCell ref="E40:E44"/>
    <mergeCell ref="A8:F8"/>
    <mergeCell ref="A6:F6"/>
    <mergeCell ref="B7:F7"/>
    <mergeCell ref="A13:F13"/>
    <mergeCell ref="A40:A44"/>
    <mergeCell ref="A9:F9"/>
    <mergeCell ref="A11:F11"/>
  </mergeCells>
  <printOptions horizontalCentered="1"/>
  <pageMargins left="0.9055118110236221" right="0.31496062992125984" top="0.5511811023622047" bottom="0.5511811023622047" header="0.31496062992125984" footer="0.31496062992125984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2006-11-28T10:16:26Z</dcterms:created>
  <dcterms:modified xsi:type="dcterms:W3CDTF">2022-10-27T08:35:31Z</dcterms:modified>
  <cp:category/>
  <cp:version/>
  <cp:contentType/>
  <cp:contentStatus/>
</cp:coreProperties>
</file>