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O:\FINANCIJE\FINANCIJSKI IZVJEŠTAJI\2024\I - XII\"/>
    </mc:Choice>
  </mc:AlternateContent>
  <xr:revisionPtr revIDLastSave="0" documentId="13_ncr:1_{61841C87-72F0-4E58-A233-C941A521084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E306" i="9" s="1"/>
  <c r="B306" i="9" s="1"/>
  <c r="G306" i="9"/>
  <c r="F306" i="9"/>
  <c r="H305" i="9"/>
  <c r="E305" i="9" s="1"/>
  <c r="B305" i="9" s="1"/>
  <c r="G305" i="9"/>
  <c r="F305" i="9"/>
  <c r="H304" i="9"/>
  <c r="G304" i="9"/>
  <c r="F304" i="9"/>
  <c r="H303" i="9"/>
  <c r="G303" i="9"/>
  <c r="F303" i="9"/>
  <c r="H302" i="9"/>
  <c r="G302" i="9"/>
  <c r="E302" i="9" s="1"/>
  <c r="B302" i="9" s="1"/>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E289" i="9" s="1"/>
  <c r="F289" i="9"/>
  <c r="H288" i="9"/>
  <c r="G288" i="9"/>
  <c r="F288" i="9"/>
  <c r="H287" i="9"/>
  <c r="G287" i="9"/>
  <c r="F287" i="9"/>
  <c r="H286" i="9"/>
  <c r="G286" i="9"/>
  <c r="E286" i="9" s="1"/>
  <c r="F286" i="9"/>
  <c r="F285" i="9"/>
  <c r="H284" i="9"/>
  <c r="G284" i="9"/>
  <c r="E284" i="9" s="1"/>
  <c r="F284" i="9"/>
  <c r="H283" i="9"/>
  <c r="G283" i="9"/>
  <c r="F283" i="9"/>
  <c r="H282" i="9"/>
  <c r="E282" i="9" s="1"/>
  <c r="B282" i="9" s="1"/>
  <c r="G282" i="9"/>
  <c r="F282" i="9"/>
  <c r="F281" i="9"/>
  <c r="F280" i="9"/>
  <c r="F279" i="9"/>
  <c r="F278" i="9"/>
  <c r="F276" i="9"/>
  <c r="L275" i="9"/>
  <c r="F275" i="9" s="1"/>
  <c r="H275" i="9"/>
  <c r="F274" i="9"/>
  <c r="I273" i="9"/>
  <c r="H273" i="9"/>
  <c r="E273" i="9" s="1"/>
  <c r="B273" i="9" s="1"/>
  <c r="F273" i="9"/>
  <c r="E272" i="9"/>
  <c r="M271" i="9"/>
  <c r="L271" i="9"/>
  <c r="F271" i="9" s="1"/>
  <c r="E271" i="9"/>
  <c r="M270" i="9"/>
  <c r="L270" i="9"/>
  <c r="F270" i="9" s="1"/>
  <c r="E270" i="9"/>
  <c r="M269" i="9"/>
  <c r="L269" i="9"/>
  <c r="E269" i="9"/>
  <c r="M268" i="9"/>
  <c r="L268" i="9"/>
  <c r="E268" i="9"/>
  <c r="M267" i="9"/>
  <c r="L267" i="9"/>
  <c r="F267" i="9"/>
  <c r="E267" i="9"/>
  <c r="M266" i="9"/>
  <c r="L266" i="9"/>
  <c r="F266" i="9" s="1"/>
  <c r="E266" i="9"/>
  <c r="M265" i="9"/>
  <c r="L265" i="9"/>
  <c r="E265" i="9"/>
  <c r="M264" i="9"/>
  <c r="L264" i="9"/>
  <c r="F264" i="9" s="1"/>
  <c r="E264" i="9"/>
  <c r="M263" i="9"/>
  <c r="L263" i="9"/>
  <c r="F263" i="9"/>
  <c r="E263" i="9"/>
  <c r="M262" i="9"/>
  <c r="L262" i="9"/>
  <c r="F262" i="9"/>
  <c r="E262" i="9"/>
  <c r="M261" i="9"/>
  <c r="L261" i="9"/>
  <c r="E261" i="9"/>
  <c r="M260" i="9"/>
  <c r="L260" i="9"/>
  <c r="E260" i="9"/>
  <c r="M259" i="9"/>
  <c r="F259" i="9" s="1"/>
  <c r="L259" i="9"/>
  <c r="E259" i="9"/>
  <c r="M258" i="9"/>
  <c r="L258" i="9"/>
  <c r="E258" i="9"/>
  <c r="M257" i="9"/>
  <c r="L257" i="9"/>
  <c r="F257" i="9" s="1"/>
  <c r="B257" i="9" s="1"/>
  <c r="E257" i="9"/>
  <c r="M256" i="9"/>
  <c r="L256" i="9"/>
  <c r="F256" i="9" s="1"/>
  <c r="E256" i="9"/>
  <c r="B256" i="9" s="1"/>
  <c r="M255" i="9"/>
  <c r="L255" i="9"/>
  <c r="F255" i="9"/>
  <c r="E255" i="9"/>
  <c r="M254" i="9"/>
  <c r="L254" i="9"/>
  <c r="F254" i="9"/>
  <c r="E254" i="9"/>
  <c r="M253" i="9"/>
  <c r="L253" i="9"/>
  <c r="E253" i="9"/>
  <c r="M252" i="9"/>
  <c r="L252" i="9"/>
  <c r="E252" i="9"/>
  <c r="M251" i="9"/>
  <c r="L251" i="9"/>
  <c r="F251" i="9" s="1"/>
  <c r="E251" i="9"/>
  <c r="M250" i="9"/>
  <c r="L250" i="9"/>
  <c r="F250" i="9" s="1"/>
  <c r="E250" i="9"/>
  <c r="M249" i="9"/>
  <c r="L249" i="9"/>
  <c r="F249" i="9" s="1"/>
  <c r="E249" i="9"/>
  <c r="M248" i="9"/>
  <c r="L248" i="9"/>
  <c r="F248" i="9" s="1"/>
  <c r="E248" i="9"/>
  <c r="B248" i="9" s="1"/>
  <c r="M247" i="9"/>
  <c r="F247" i="9" s="1"/>
  <c r="L247" i="9"/>
  <c r="E247" i="9"/>
  <c r="M246" i="9"/>
  <c r="F246" i="9" s="1"/>
  <c r="L246" i="9"/>
  <c r="E246" i="9"/>
  <c r="M245" i="9"/>
  <c r="L245" i="9"/>
  <c r="E245" i="9"/>
  <c r="M244" i="9"/>
  <c r="L244" i="9"/>
  <c r="E244" i="9"/>
  <c r="M243" i="9"/>
  <c r="L243" i="9"/>
  <c r="F243" i="9"/>
  <c r="E243" i="9"/>
  <c r="M242" i="9"/>
  <c r="L242" i="9"/>
  <c r="F242" i="9" s="1"/>
  <c r="E242" i="9"/>
  <c r="M241" i="9"/>
  <c r="L241" i="9"/>
  <c r="F241" i="9" s="1"/>
  <c r="E241" i="9"/>
  <c r="M240" i="9"/>
  <c r="L240" i="9"/>
  <c r="E240" i="9"/>
  <c r="M239" i="9"/>
  <c r="L239" i="9"/>
  <c r="F239" i="9" s="1"/>
  <c r="E239" i="9"/>
  <c r="M238" i="9"/>
  <c r="L238" i="9"/>
  <c r="F238" i="9" s="1"/>
  <c r="B238" i="9" s="1"/>
  <c r="E238" i="9"/>
  <c r="M237" i="9"/>
  <c r="L237" i="9"/>
  <c r="E237" i="9"/>
  <c r="M236" i="9"/>
  <c r="L236" i="9"/>
  <c r="E236" i="9"/>
  <c r="M235" i="9"/>
  <c r="F235" i="9" s="1"/>
  <c r="L235" i="9"/>
  <c r="E235" i="9"/>
  <c r="M234" i="9"/>
  <c r="L234" i="9"/>
  <c r="E234" i="9"/>
  <c r="M233" i="9"/>
  <c r="L233" i="9"/>
  <c r="F233" i="9" s="1"/>
  <c r="B233" i="9" s="1"/>
  <c r="E233" i="9"/>
  <c r="M232" i="9"/>
  <c r="L232" i="9"/>
  <c r="E232" i="9"/>
  <c r="M231" i="9"/>
  <c r="L231" i="9"/>
  <c r="F231" i="9"/>
  <c r="E231" i="9"/>
  <c r="M230" i="9"/>
  <c r="L230" i="9"/>
  <c r="F230" i="9" s="1"/>
  <c r="E230" i="9"/>
  <c r="M229" i="9"/>
  <c r="L229" i="9"/>
  <c r="E229" i="9"/>
  <c r="M228" i="9"/>
  <c r="L228" i="9"/>
  <c r="E228" i="9"/>
  <c r="M227" i="9"/>
  <c r="L227" i="9"/>
  <c r="F227" i="9"/>
  <c r="E227" i="9"/>
  <c r="M226" i="9"/>
  <c r="L226" i="9"/>
  <c r="F226" i="9"/>
  <c r="B226" i="9" s="1"/>
  <c r="E226" i="9"/>
  <c r="M225" i="9"/>
  <c r="L225" i="9"/>
  <c r="F225" i="9" s="1"/>
  <c r="E225" i="9"/>
  <c r="M224" i="9"/>
  <c r="L224" i="9"/>
  <c r="E224" i="9"/>
  <c r="M223" i="9"/>
  <c r="F223" i="9" s="1"/>
  <c r="L223" i="9"/>
  <c r="E223" i="9"/>
  <c r="M222" i="9"/>
  <c r="L222" i="9"/>
  <c r="E222" i="9"/>
  <c r="M221" i="9"/>
  <c r="L221" i="9"/>
  <c r="E221" i="9"/>
  <c r="M220" i="9"/>
  <c r="L220" i="9"/>
  <c r="E220" i="9"/>
  <c r="M219" i="9"/>
  <c r="F219" i="9" s="1"/>
  <c r="L219" i="9"/>
  <c r="E219" i="9"/>
  <c r="M218" i="9"/>
  <c r="F218" i="9" s="1"/>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G155" i="9"/>
  <c r="F155" i="9"/>
  <c r="H154" i="9"/>
  <c r="G154" i="9"/>
  <c r="F154" i="9"/>
  <c r="E154" i="9"/>
  <c r="B154" i="9" s="1"/>
  <c r="H153" i="9"/>
  <c r="G153" i="9"/>
  <c r="F153" i="9"/>
  <c r="H152" i="9"/>
  <c r="G152" i="9"/>
  <c r="F152" i="9"/>
  <c r="H151" i="9"/>
  <c r="G151" i="9"/>
  <c r="F151" i="9"/>
  <c r="H150" i="9"/>
  <c r="G150" i="9"/>
  <c r="E150" i="9" s="1"/>
  <c r="B150" i="9" s="1"/>
  <c r="F150" i="9"/>
  <c r="H149" i="9"/>
  <c r="G149" i="9"/>
  <c r="E149" i="9" s="1"/>
  <c r="F149" i="9"/>
  <c r="H148" i="9"/>
  <c r="G148" i="9"/>
  <c r="F148" i="9"/>
  <c r="H147" i="9"/>
  <c r="E147" i="9" s="1"/>
  <c r="B147" i="9" s="1"/>
  <c r="G147" i="9"/>
  <c r="F147" i="9"/>
  <c r="H146" i="9"/>
  <c r="G146" i="9"/>
  <c r="E146" i="9" s="1"/>
  <c r="B146" i="9" s="1"/>
  <c r="F146" i="9"/>
  <c r="H145" i="9"/>
  <c r="G145" i="9"/>
  <c r="E145" i="9" s="1"/>
  <c r="F145" i="9"/>
  <c r="H144" i="9"/>
  <c r="G144" i="9"/>
  <c r="F144" i="9"/>
  <c r="F143" i="9"/>
  <c r="H142" i="9"/>
  <c r="G142" i="9"/>
  <c r="E142" i="9" s="1"/>
  <c r="B142" i="9" s="1"/>
  <c r="F142" i="9"/>
  <c r="H141" i="9"/>
  <c r="G141" i="9"/>
  <c r="E141" i="9" s="1"/>
  <c r="F141" i="9"/>
  <c r="H140" i="9"/>
  <c r="G140" i="9"/>
  <c r="E140" i="9" s="1"/>
  <c r="F140" i="9"/>
  <c r="H139" i="9"/>
  <c r="E139" i="9" s="1"/>
  <c r="B139" i="9" s="1"/>
  <c r="G139" i="9"/>
  <c r="F139" i="9"/>
  <c r="H138" i="9"/>
  <c r="G138" i="9"/>
  <c r="E138" i="9" s="1"/>
  <c r="B138" i="9" s="1"/>
  <c r="F138" i="9"/>
  <c r="H137" i="9"/>
  <c r="G137" i="9"/>
  <c r="E137" i="9" s="1"/>
  <c r="B137" i="9" s="1"/>
  <c r="F137" i="9"/>
  <c r="H136" i="9"/>
  <c r="G136" i="9"/>
  <c r="E136" i="9" s="1"/>
  <c r="F136" i="9"/>
  <c r="H135" i="9"/>
  <c r="G135" i="9"/>
  <c r="F135" i="9"/>
  <c r="H134" i="9"/>
  <c r="E134" i="9" s="1"/>
  <c r="B134" i="9" s="1"/>
  <c r="G134" i="9"/>
  <c r="F134" i="9"/>
  <c r="H133" i="9"/>
  <c r="G133" i="9"/>
  <c r="F133" i="9"/>
  <c r="H132" i="9"/>
  <c r="G132" i="9"/>
  <c r="E132" i="9" s="1"/>
  <c r="B132" i="9" s="1"/>
  <c r="F132" i="9"/>
  <c r="H131" i="9"/>
  <c r="G131" i="9"/>
  <c r="F131" i="9"/>
  <c r="H130" i="9"/>
  <c r="G130" i="9"/>
  <c r="F130" i="9"/>
  <c r="E130" i="9"/>
  <c r="B130" i="9" s="1"/>
  <c r="H129" i="9"/>
  <c r="G129" i="9"/>
  <c r="E129" i="9" s="1"/>
  <c r="F129" i="9"/>
  <c r="H128" i="9"/>
  <c r="G128" i="9"/>
  <c r="F128" i="9"/>
  <c r="H127" i="9"/>
  <c r="G127" i="9"/>
  <c r="F127" i="9"/>
  <c r="H126" i="9"/>
  <c r="G126" i="9"/>
  <c r="E126" i="9" s="1"/>
  <c r="B126" i="9" s="1"/>
  <c r="F126" i="9"/>
  <c r="H125" i="9"/>
  <c r="G125" i="9"/>
  <c r="E125" i="9" s="1"/>
  <c r="F125" i="9"/>
  <c r="H124" i="9"/>
  <c r="G124" i="9"/>
  <c r="E124" i="9" s="1"/>
  <c r="F124" i="9"/>
  <c r="H123" i="9"/>
  <c r="E123" i="9" s="1"/>
  <c r="B123" i="9" s="1"/>
  <c r="G123" i="9"/>
  <c r="F123" i="9"/>
  <c r="H122" i="9"/>
  <c r="G122" i="9"/>
  <c r="E122" i="9" s="1"/>
  <c r="B122" i="9" s="1"/>
  <c r="F122" i="9"/>
  <c r="H121" i="9"/>
  <c r="G121" i="9"/>
  <c r="E121" i="9" s="1"/>
  <c r="B121" i="9" s="1"/>
  <c r="F121" i="9"/>
  <c r="H120" i="9"/>
  <c r="G120" i="9"/>
  <c r="E120" i="9" s="1"/>
  <c r="F120" i="9"/>
  <c r="H119" i="9"/>
  <c r="G119" i="9"/>
  <c r="F119" i="9"/>
  <c r="H118" i="9"/>
  <c r="E118" i="9" s="1"/>
  <c r="B118" i="9" s="1"/>
  <c r="G118" i="9"/>
  <c r="F118" i="9"/>
  <c r="H117" i="9"/>
  <c r="G117" i="9"/>
  <c r="F117" i="9"/>
  <c r="H116" i="9"/>
  <c r="G116" i="9"/>
  <c r="E116" i="9" s="1"/>
  <c r="B116" i="9" s="1"/>
  <c r="F116" i="9"/>
  <c r="H115" i="9"/>
  <c r="G115" i="9"/>
  <c r="F115" i="9"/>
  <c r="H114" i="9"/>
  <c r="G114" i="9"/>
  <c r="F114" i="9"/>
  <c r="E114" i="9"/>
  <c r="B114" i="9" s="1"/>
  <c r="H113" i="9"/>
  <c r="G113" i="9"/>
  <c r="E113" i="9" s="1"/>
  <c r="F113" i="9"/>
  <c r="H112" i="9"/>
  <c r="G112" i="9"/>
  <c r="F112" i="9"/>
  <c r="H111" i="9"/>
  <c r="G111" i="9"/>
  <c r="F111" i="9"/>
  <c r="H110" i="9"/>
  <c r="G110" i="9"/>
  <c r="E110" i="9" s="1"/>
  <c r="B110" i="9" s="1"/>
  <c r="F110" i="9"/>
  <c r="H109" i="9"/>
  <c r="G109" i="9"/>
  <c r="E109" i="9" s="1"/>
  <c r="F109" i="9"/>
  <c r="H108" i="9"/>
  <c r="G108" i="9"/>
  <c r="E108" i="9" s="1"/>
  <c r="F108" i="9"/>
  <c r="H107" i="9"/>
  <c r="E107" i="9" s="1"/>
  <c r="B107" i="9" s="1"/>
  <c r="G107" i="9"/>
  <c r="F107" i="9"/>
  <c r="H106" i="9"/>
  <c r="G106" i="9"/>
  <c r="E106" i="9" s="1"/>
  <c r="B106" i="9" s="1"/>
  <c r="F106" i="9"/>
  <c r="H105" i="9"/>
  <c r="G105" i="9"/>
  <c r="E105" i="9" s="1"/>
  <c r="B105" i="9" s="1"/>
  <c r="F105" i="9"/>
  <c r="H104" i="9"/>
  <c r="G104" i="9"/>
  <c r="E104" i="9" s="1"/>
  <c r="F104" i="9"/>
  <c r="H103" i="9"/>
  <c r="G103" i="9"/>
  <c r="F103" i="9"/>
  <c r="H102" i="9"/>
  <c r="E102" i="9" s="1"/>
  <c r="B102" i="9" s="1"/>
  <c r="G102" i="9"/>
  <c r="F102" i="9"/>
  <c r="H101" i="9"/>
  <c r="G101" i="9"/>
  <c r="F101" i="9"/>
  <c r="H100" i="9"/>
  <c r="G100" i="9"/>
  <c r="E100" i="9" s="1"/>
  <c r="B100" i="9" s="1"/>
  <c r="F100" i="9"/>
  <c r="H99" i="9"/>
  <c r="G99" i="9"/>
  <c r="F99" i="9"/>
  <c r="H98" i="9"/>
  <c r="G98" i="9"/>
  <c r="F98" i="9"/>
  <c r="E98" i="9"/>
  <c r="B98" i="9" s="1"/>
  <c r="H97" i="9"/>
  <c r="G97" i="9"/>
  <c r="E97" i="9" s="1"/>
  <c r="F97" i="9"/>
  <c r="H96" i="9"/>
  <c r="G96" i="9"/>
  <c r="F96" i="9"/>
  <c r="H95" i="9"/>
  <c r="G95" i="9"/>
  <c r="F95" i="9"/>
  <c r="H94" i="9"/>
  <c r="G94" i="9"/>
  <c r="E94" i="9" s="1"/>
  <c r="B94" i="9" s="1"/>
  <c r="F94" i="9"/>
  <c r="H93" i="9"/>
  <c r="G93" i="9"/>
  <c r="F93" i="9"/>
  <c r="H92" i="9"/>
  <c r="G92" i="9"/>
  <c r="F92" i="9"/>
  <c r="E92" i="9"/>
  <c r="B92" i="9" s="1"/>
  <c r="H91" i="9"/>
  <c r="G91" i="9"/>
  <c r="F91" i="9"/>
  <c r="E91" i="9"/>
  <c r="B91" i="9" s="1"/>
  <c r="H90" i="9"/>
  <c r="G90" i="9"/>
  <c r="E90" i="9" s="1"/>
  <c r="F90" i="9"/>
  <c r="H89" i="9"/>
  <c r="G89" i="9"/>
  <c r="F89" i="9"/>
  <c r="H88" i="9"/>
  <c r="G88" i="9"/>
  <c r="F88" i="9"/>
  <c r="H87" i="9"/>
  <c r="G87" i="9"/>
  <c r="E87" i="9" s="1"/>
  <c r="B87" i="9" s="1"/>
  <c r="F87" i="9"/>
  <c r="H86" i="9"/>
  <c r="G86" i="9"/>
  <c r="E86" i="9" s="1"/>
  <c r="B86" i="9" s="1"/>
  <c r="F86" i="9"/>
  <c r="H85" i="9"/>
  <c r="G85" i="9"/>
  <c r="E85" i="9" s="1"/>
  <c r="F85" i="9"/>
  <c r="H84" i="9"/>
  <c r="E84" i="9" s="1"/>
  <c r="B84" i="9" s="1"/>
  <c r="G84" i="9"/>
  <c r="F84" i="9"/>
  <c r="H83" i="9"/>
  <c r="G83" i="9"/>
  <c r="E83" i="9" s="1"/>
  <c r="B83" i="9" s="1"/>
  <c r="F83" i="9"/>
  <c r="H82" i="9"/>
  <c r="G82" i="9"/>
  <c r="F82" i="9"/>
  <c r="H81" i="9"/>
  <c r="G81" i="9"/>
  <c r="E81" i="9" s="1"/>
  <c r="B81" i="9" s="1"/>
  <c r="F81" i="9"/>
  <c r="H80" i="9"/>
  <c r="G80" i="9"/>
  <c r="F80" i="9"/>
  <c r="H79" i="9"/>
  <c r="G79" i="9"/>
  <c r="F79" i="9"/>
  <c r="E79" i="9"/>
  <c r="B79" i="9" s="1"/>
  <c r="H78" i="9"/>
  <c r="G78" i="9"/>
  <c r="F78" i="9"/>
  <c r="H77" i="9"/>
  <c r="G77" i="9"/>
  <c r="F77" i="9"/>
  <c r="H76" i="9"/>
  <c r="G76" i="9"/>
  <c r="F76" i="9"/>
  <c r="H75" i="9"/>
  <c r="G75" i="9"/>
  <c r="F75" i="9"/>
  <c r="E75" i="9"/>
  <c r="H74" i="9"/>
  <c r="G74" i="9"/>
  <c r="E74" i="9" s="1"/>
  <c r="F74" i="9"/>
  <c r="H73" i="9"/>
  <c r="G73" i="9"/>
  <c r="F73" i="9"/>
  <c r="H72" i="9"/>
  <c r="E72" i="9" s="1"/>
  <c r="B72" i="9" s="1"/>
  <c r="G72" i="9"/>
  <c r="F72" i="9"/>
  <c r="H71" i="9"/>
  <c r="G71" i="9"/>
  <c r="E71" i="9" s="1"/>
  <c r="B71" i="9" s="1"/>
  <c r="F71" i="9"/>
  <c r="H70" i="9"/>
  <c r="G70" i="9"/>
  <c r="E70" i="9" s="1"/>
  <c r="B70" i="9" s="1"/>
  <c r="F70" i="9"/>
  <c r="H69" i="9"/>
  <c r="G69" i="9"/>
  <c r="F69" i="9"/>
  <c r="H68" i="9"/>
  <c r="E68" i="9" s="1"/>
  <c r="B68" i="9" s="1"/>
  <c r="G68" i="9"/>
  <c r="F68" i="9"/>
  <c r="H67" i="9"/>
  <c r="G67" i="9"/>
  <c r="E67" i="9" s="1"/>
  <c r="B67" i="9" s="1"/>
  <c r="F67" i="9"/>
  <c r="H66" i="9"/>
  <c r="G66" i="9"/>
  <c r="F66" i="9"/>
  <c r="H65" i="9"/>
  <c r="G65" i="9"/>
  <c r="E65" i="9" s="1"/>
  <c r="B65" i="9" s="1"/>
  <c r="F65" i="9"/>
  <c r="H64" i="9"/>
  <c r="G64" i="9"/>
  <c r="F64" i="9"/>
  <c r="H63" i="9"/>
  <c r="G63" i="9"/>
  <c r="F63" i="9"/>
  <c r="E63" i="9"/>
  <c r="B63" i="9" s="1"/>
  <c r="H62" i="9"/>
  <c r="G62" i="9"/>
  <c r="F62" i="9"/>
  <c r="H61" i="9"/>
  <c r="G61" i="9"/>
  <c r="F61" i="9"/>
  <c r="H60" i="9"/>
  <c r="G60" i="9"/>
  <c r="F60" i="9"/>
  <c r="H59" i="9"/>
  <c r="G59" i="9"/>
  <c r="F59" i="9"/>
  <c r="E59" i="9"/>
  <c r="H58" i="9"/>
  <c r="G58" i="9"/>
  <c r="F58" i="9"/>
  <c r="H57" i="9"/>
  <c r="G57" i="9"/>
  <c r="F57" i="9"/>
  <c r="H56" i="9"/>
  <c r="E56" i="9" s="1"/>
  <c r="B56" i="9" s="1"/>
  <c r="G56" i="9"/>
  <c r="F56" i="9"/>
  <c r="H55" i="9"/>
  <c r="G55" i="9"/>
  <c r="E55" i="9" s="1"/>
  <c r="B55" i="9" s="1"/>
  <c r="F55" i="9"/>
  <c r="H54" i="9"/>
  <c r="G54" i="9"/>
  <c r="E54" i="9" s="1"/>
  <c r="B54" i="9" s="1"/>
  <c r="F54" i="9"/>
  <c r="H53" i="9"/>
  <c r="G53" i="9"/>
  <c r="E53" i="9" s="1"/>
  <c r="F53" i="9"/>
  <c r="H52" i="9"/>
  <c r="E52" i="9" s="1"/>
  <c r="B52" i="9" s="1"/>
  <c r="G52" i="9"/>
  <c r="F52" i="9"/>
  <c r="H51" i="9"/>
  <c r="G51" i="9"/>
  <c r="E51" i="9" s="1"/>
  <c r="B51" i="9" s="1"/>
  <c r="F51" i="9"/>
  <c r="H50" i="9"/>
  <c r="G50" i="9"/>
  <c r="F50" i="9"/>
  <c r="H49" i="9"/>
  <c r="G49" i="9"/>
  <c r="E49" i="9" s="1"/>
  <c r="B49" i="9" s="1"/>
  <c r="F49" i="9"/>
  <c r="H48" i="9"/>
  <c r="G48" i="9"/>
  <c r="F48" i="9"/>
  <c r="H47" i="9"/>
  <c r="G47" i="9"/>
  <c r="F47" i="9"/>
  <c r="E47" i="9"/>
  <c r="B47" i="9" s="1"/>
  <c r="H46" i="9"/>
  <c r="G46" i="9"/>
  <c r="F46" i="9"/>
  <c r="H45" i="9"/>
  <c r="G45" i="9"/>
  <c r="F45" i="9"/>
  <c r="H44" i="9"/>
  <c r="G44" i="9"/>
  <c r="E44" i="9" s="1"/>
  <c r="B44" i="9" s="1"/>
  <c r="F44" i="9"/>
  <c r="H43" i="9"/>
  <c r="G43" i="9"/>
  <c r="F43" i="9"/>
  <c r="H42" i="9"/>
  <c r="E42" i="9" s="1"/>
  <c r="B42" i="9" s="1"/>
  <c r="G42" i="9"/>
  <c r="F42" i="9"/>
  <c r="H41" i="9"/>
  <c r="G41" i="9"/>
  <c r="F41" i="9"/>
  <c r="H40" i="9"/>
  <c r="G40" i="9"/>
  <c r="F40" i="9"/>
  <c r="H39" i="9"/>
  <c r="G39" i="9"/>
  <c r="F39" i="9"/>
  <c r="H38" i="9"/>
  <c r="G38" i="9"/>
  <c r="F38" i="9"/>
  <c r="E38" i="9"/>
  <c r="H37" i="9"/>
  <c r="G37" i="9"/>
  <c r="E37" i="9" s="1"/>
  <c r="F37" i="9"/>
  <c r="H36" i="9"/>
  <c r="G36" i="9"/>
  <c r="F36" i="9"/>
  <c r="H35" i="9"/>
  <c r="E35" i="9" s="1"/>
  <c r="B35" i="9" s="1"/>
  <c r="G35" i="9"/>
  <c r="F35" i="9"/>
  <c r="H34" i="9"/>
  <c r="G34" i="9"/>
  <c r="E34" i="9" s="1"/>
  <c r="B34" i="9" s="1"/>
  <c r="F34" i="9"/>
  <c r="H33" i="9"/>
  <c r="G33" i="9"/>
  <c r="F33" i="9"/>
  <c r="H32" i="9"/>
  <c r="G32" i="9"/>
  <c r="F32" i="9"/>
  <c r="H31" i="9"/>
  <c r="E31" i="9" s="1"/>
  <c r="B31" i="9" s="1"/>
  <c r="G31" i="9"/>
  <c r="F31" i="9"/>
  <c r="H30" i="9"/>
  <c r="G30" i="9"/>
  <c r="E30" i="9" s="1"/>
  <c r="B30" i="9" s="1"/>
  <c r="F30" i="9"/>
  <c r="H29" i="9"/>
  <c r="G29" i="9"/>
  <c r="F29" i="9"/>
  <c r="H28" i="9"/>
  <c r="G28" i="9"/>
  <c r="E28" i="9" s="1"/>
  <c r="B28" i="9" s="1"/>
  <c r="F28" i="9"/>
  <c r="H27" i="9"/>
  <c r="G27" i="9"/>
  <c r="F27" i="9"/>
  <c r="H26" i="9"/>
  <c r="E26" i="9" s="1"/>
  <c r="B26" i="9" s="1"/>
  <c r="G26" i="9"/>
  <c r="F26" i="9"/>
  <c r="H25" i="9"/>
  <c r="G25" i="9"/>
  <c r="F25" i="9"/>
  <c r="H24" i="9"/>
  <c r="G24" i="9"/>
  <c r="F24" i="9"/>
  <c r="H23" i="9"/>
  <c r="G23" i="9"/>
  <c r="F23" i="9"/>
  <c r="H22" i="9"/>
  <c r="E22" i="9" s="1"/>
  <c r="G22" i="9"/>
  <c r="F22" i="9"/>
  <c r="F21" i="9"/>
  <c r="F4" i="9"/>
  <c r="O3" i="9"/>
  <c r="G275" i="9" s="1"/>
  <c r="I3" i="9"/>
  <c r="H3" i="9"/>
  <c r="G3" i="9"/>
  <c r="D101" i="8"/>
  <c r="I36" i="3" s="1"/>
  <c r="D95" i="8"/>
  <c r="D90" i="8"/>
  <c r="D85" i="8"/>
  <c r="D80" i="8"/>
  <c r="C1555" i="1" s="1"/>
  <c r="D75" i="8"/>
  <c r="D70" i="8"/>
  <c r="D65" i="8"/>
  <c r="C1540" i="1" s="1"/>
  <c r="D60" i="8"/>
  <c r="D55" i="8"/>
  <c r="D50" i="8"/>
  <c r="D44" i="8"/>
  <c r="D36" i="8"/>
  <c r="C1511" i="1" s="1"/>
  <c r="D26" i="8"/>
  <c r="D24" i="8" s="1"/>
  <c r="C1499" i="1" s="1"/>
  <c r="D18" i="8"/>
  <c r="D8" i="8"/>
  <c r="C1483" i="1" s="1"/>
  <c r="E44" i="7"/>
  <c r="I32" i="3" s="1"/>
  <c r="D44" i="7"/>
  <c r="E39" i="7"/>
  <c r="D39" i="7"/>
  <c r="E38" i="7"/>
  <c r="I31" i="3" s="1"/>
  <c r="E30" i="7"/>
  <c r="D30" i="7"/>
  <c r="E23" i="7"/>
  <c r="D23" i="7"/>
  <c r="E22" i="7"/>
  <c r="I30" i="3" s="1"/>
  <c r="E14" i="7"/>
  <c r="D14" i="7"/>
  <c r="E7" i="7"/>
  <c r="E6" i="7" s="1"/>
  <c r="D7"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8" i="6" s="1"/>
  <c r="F117" i="6"/>
  <c r="F116" i="6"/>
  <c r="E115" i="6"/>
  <c r="D1409" i="1" s="1"/>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E82" i="6"/>
  <c r="D82" i="6"/>
  <c r="F81" i="6"/>
  <c r="F80" i="6"/>
  <c r="F79" i="6"/>
  <c r="F78" i="6"/>
  <c r="F77" i="6"/>
  <c r="F76" i="6"/>
  <c r="E75" i="6"/>
  <c r="D75" i="6"/>
  <c r="F74" i="6"/>
  <c r="F73" i="6"/>
  <c r="F72" i="6"/>
  <c r="F71" i="6"/>
  <c r="F70" i="6"/>
  <c r="F69" i="6"/>
  <c r="F68" i="6"/>
  <c r="F67" i="6"/>
  <c r="F66" i="6"/>
  <c r="E66" i="6"/>
  <c r="D66" i="6"/>
  <c r="F65" i="6"/>
  <c r="F64" i="6"/>
  <c r="F63" i="6"/>
  <c r="F62" i="6"/>
  <c r="E61" i="6"/>
  <c r="D61" i="6"/>
  <c r="F60" i="6"/>
  <c r="F59" i="6"/>
  <c r="F58" i="6"/>
  <c r="F57" i="6"/>
  <c r="F56" i="6"/>
  <c r="F55" i="6"/>
  <c r="E54" i="6"/>
  <c r="D54" i="6"/>
  <c r="C1348" i="1" s="1"/>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D1300" i="1" s="1"/>
  <c r="H1300" i="1" s="1"/>
  <c r="D6" i="6"/>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8" i="5"/>
  <c r="F257" i="5"/>
  <c r="F256" i="5"/>
  <c r="F255" i="5"/>
  <c r="F254" i="5"/>
  <c r="F253" i="5"/>
  <c r="F252" i="5"/>
  <c r="F251" i="5"/>
  <c r="E250" i="5"/>
  <c r="D1227" i="1" s="1"/>
  <c r="H1227" i="1" s="1"/>
  <c r="D250" i="5"/>
  <c r="F249" i="5"/>
  <c r="F248" i="5"/>
  <c r="F247" i="5"/>
  <c r="E246" i="5"/>
  <c r="D246" i="5"/>
  <c r="F244" i="5"/>
  <c r="F243" i="5"/>
  <c r="E242" i="5"/>
  <c r="D242" i="5"/>
  <c r="F241" i="5"/>
  <c r="F240" i="5"/>
  <c r="E239" i="5"/>
  <c r="D1216" i="1" s="1"/>
  <c r="H1216" i="1" s="1"/>
  <c r="D239" i="5"/>
  <c r="D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F180" i="5" s="1"/>
  <c r="D180" i="5"/>
  <c r="D177" i="5" s="1"/>
  <c r="G308" i="9" s="1"/>
  <c r="F179" i="5"/>
  <c r="F178" i="5"/>
  <c r="E177" i="5"/>
  <c r="H308" i="9" s="1"/>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120" i="1" s="1"/>
  <c r="H1120" i="1" s="1"/>
  <c r="D142" i="5"/>
  <c r="F141" i="5"/>
  <c r="F140" i="5"/>
  <c r="F139" i="5"/>
  <c r="F138" i="5"/>
  <c r="F137" i="5"/>
  <c r="F136" i="5"/>
  <c r="E135" i="5"/>
  <c r="D1113" i="1" s="1"/>
  <c r="D135" i="5"/>
  <c r="D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1056" i="1" s="1"/>
  <c r="D79" i="5"/>
  <c r="D78"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1019" i="1" s="1"/>
  <c r="H1019" i="1" s="1"/>
  <c r="D41" i="5"/>
  <c r="F40" i="5"/>
  <c r="F39" i="5"/>
  <c r="F38" i="5"/>
  <c r="F37" i="5"/>
  <c r="F36" i="5"/>
  <c r="F35" i="5"/>
  <c r="E35" i="5"/>
  <c r="D1013" i="1" s="1"/>
  <c r="D35" i="5"/>
  <c r="F34" i="5"/>
  <c r="F33" i="5"/>
  <c r="F32" i="5"/>
  <c r="F31" i="5"/>
  <c r="F30" i="5"/>
  <c r="E29" i="5"/>
  <c r="D1007" i="1" s="1"/>
  <c r="H1007" i="1" s="1"/>
  <c r="D29" i="5"/>
  <c r="F28" i="5"/>
  <c r="F27" i="5"/>
  <c r="F26" i="5"/>
  <c r="F25" i="5"/>
  <c r="F24" i="5"/>
  <c r="F23" i="5"/>
  <c r="F22" i="5"/>
  <c r="F21" i="5"/>
  <c r="F20" i="5"/>
  <c r="E19" i="5"/>
  <c r="D997" i="1" s="1"/>
  <c r="G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3" i="9" s="1"/>
  <c r="D603" i="4"/>
  <c r="F602" i="4"/>
  <c r="F601" i="4"/>
  <c r="F600" i="4"/>
  <c r="F599" i="4"/>
  <c r="E599" i="4"/>
  <c r="D599" i="4"/>
  <c r="F598" i="4"/>
  <c r="F597" i="4"/>
  <c r="F596" i="4"/>
  <c r="F595" i="4"/>
  <c r="E594" i="4"/>
  <c r="D588" i="1" s="1"/>
  <c r="D594" i="4"/>
  <c r="F592" i="4"/>
  <c r="F591" i="4"/>
  <c r="E590" i="4"/>
  <c r="D584" i="1" s="1"/>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24" i="1" s="1"/>
  <c r="D530" i="4"/>
  <c r="F530" i="4" s="1"/>
  <c r="F527" i="4"/>
  <c r="F526" i="4"/>
  <c r="F525" i="4"/>
  <c r="E525" i="4"/>
  <c r="D525" i="4"/>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1" i="4"/>
  <c r="F470" i="4"/>
  <c r="E469" i="4"/>
  <c r="D463" i="1" s="1"/>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8" i="4"/>
  <c r="E417" i="4"/>
  <c r="D417" i="4"/>
  <c r="D644" i="4" s="1"/>
  <c r="F416" i="4"/>
  <c r="E416" i="4"/>
  <c r="D411" i="1" s="1"/>
  <c r="G411" i="1" s="1"/>
  <c r="D416" i="4"/>
  <c r="F411" i="4"/>
  <c r="F410" i="4"/>
  <c r="F409" i="4"/>
  <c r="F406" i="4"/>
  <c r="F405" i="4"/>
  <c r="F404" i="4"/>
  <c r="F403" i="4"/>
  <c r="E402" i="4"/>
  <c r="D402" i="4"/>
  <c r="F401" i="4"/>
  <c r="E400" i="4"/>
  <c r="D400" i="4"/>
  <c r="F400" i="4" s="1"/>
  <c r="F399" i="4"/>
  <c r="F398" i="4"/>
  <c r="E397" i="4"/>
  <c r="E396" i="4" s="1"/>
  <c r="D397" i="4"/>
  <c r="F395" i="4"/>
  <c r="F394" i="4"/>
  <c r="F393" i="4"/>
  <c r="F392" i="4"/>
  <c r="E391" i="4"/>
  <c r="D386" i="1"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E352" i="4"/>
  <c r="E351" i="4" s="1"/>
  <c r="D346" i="1"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E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4" i="1" s="1"/>
  <c r="D268" i="4"/>
  <c r="F267" i="4"/>
  <c r="F266" i="4"/>
  <c r="F265" i="4"/>
  <c r="E264" i="4"/>
  <c r="D260" i="1" s="1"/>
  <c r="D264" i="4"/>
  <c r="F262" i="4"/>
  <c r="F261" i="4"/>
  <c r="F260" i="4"/>
  <c r="E259" i="4"/>
  <c r="D255" i="1" s="1"/>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39" i="4"/>
  <c r="F238" i="4"/>
  <c r="F237" i="4"/>
  <c r="E236" i="4"/>
  <c r="D232" i="1" s="1"/>
  <c r="D236" i="4"/>
  <c r="F235" i="4"/>
  <c r="F234" i="4"/>
  <c r="F233" i="4"/>
  <c r="F232" i="4"/>
  <c r="E231" i="4"/>
  <c r="F231" i="4" s="1"/>
  <c r="D231" i="4"/>
  <c r="F230" i="4"/>
  <c r="F229" i="4"/>
  <c r="F228" i="4"/>
  <c r="E228" i="4"/>
  <c r="D228" i="4"/>
  <c r="F227" i="4"/>
  <c r="F226" i="4"/>
  <c r="E225" i="4"/>
  <c r="D225" i="4"/>
  <c r="F225" i="4" s="1"/>
  <c r="F223" i="4"/>
  <c r="F222" i="4"/>
  <c r="F221" i="4"/>
  <c r="F220" i="4"/>
  <c r="E219" i="4"/>
  <c r="D219" i="4"/>
  <c r="F218" i="4"/>
  <c r="F217" i="4"/>
  <c r="E216" i="4"/>
  <c r="D216" i="4"/>
  <c r="F214" i="4"/>
  <c r="F213" i="4"/>
  <c r="F212" i="4"/>
  <c r="F211" i="4"/>
  <c r="E210" i="4"/>
  <c r="D206" i="1" s="1"/>
  <c r="G206" i="1" s="1"/>
  <c r="D210" i="4"/>
  <c r="F210" i="4" s="1"/>
  <c r="F209" i="4"/>
  <c r="F208" i="4"/>
  <c r="F207" i="4"/>
  <c r="F206" i="4"/>
  <c r="F205" i="4"/>
  <c r="F204" i="4"/>
  <c r="F203"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49" i="1" s="1"/>
  <c r="D153" i="4"/>
  <c r="D152" i="4"/>
  <c r="F150" i="4"/>
  <c r="F149" i="4"/>
  <c r="F148" i="4"/>
  <c r="F147" i="4"/>
  <c r="F146" i="4"/>
  <c r="F145" i="4"/>
  <c r="F144" i="4"/>
  <c r="F143" i="4"/>
  <c r="F142" i="4"/>
  <c r="F141" i="4"/>
  <c r="E140" i="4"/>
  <c r="D140" i="4"/>
  <c r="E139" i="4"/>
  <c r="F138" i="4"/>
  <c r="F137" i="4"/>
  <c r="F136" i="4"/>
  <c r="F135" i="4"/>
  <c r="F134" i="4"/>
  <c r="E134" i="4"/>
  <c r="D134" i="4"/>
  <c r="D133" i="4" s="1"/>
  <c r="F133" i="4" s="1"/>
  <c r="E133" i="4"/>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E91" i="4"/>
  <c r="D87" i="1" s="1"/>
  <c r="D91" i="4"/>
  <c r="F90" i="4"/>
  <c r="F89" i="4"/>
  <c r="F88" i="4"/>
  <c r="F87" i="4"/>
  <c r="F86" i="4"/>
  <c r="F85" i="4"/>
  <c r="F84" i="4"/>
  <c r="E83" i="4"/>
  <c r="E82" i="4" s="1"/>
  <c r="D78" i="1" s="1"/>
  <c r="D83" i="4"/>
  <c r="F81" i="4"/>
  <c r="F80" i="4"/>
  <c r="F79" i="4"/>
  <c r="F78" i="4"/>
  <c r="E77" i="4"/>
  <c r="D73" i="1" s="1"/>
  <c r="D77" i="4"/>
  <c r="F77" i="4" s="1"/>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5" i="1" s="1"/>
  <c r="D59" i="4"/>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C1575" i="1"/>
  <c r="H1574" i="1"/>
  <c r="C1574" i="1"/>
  <c r="G1574" i="1" s="1"/>
  <c r="C1573" i="1"/>
  <c r="C1572" i="1"/>
  <c r="C1571" i="1"/>
  <c r="C1570" i="1"/>
  <c r="C1569" i="1"/>
  <c r="C1568" i="1"/>
  <c r="C1567" i="1"/>
  <c r="H1566" i="1"/>
  <c r="C1566" i="1"/>
  <c r="G1566" i="1" s="1"/>
  <c r="H1565" i="1"/>
  <c r="C1565" i="1"/>
  <c r="G1565" i="1" s="1"/>
  <c r="C1564" i="1"/>
  <c r="G1563" i="1"/>
  <c r="C1563" i="1"/>
  <c r="H1563" i="1" s="1"/>
  <c r="C1562" i="1"/>
  <c r="G1561" i="1"/>
  <c r="C1561" i="1"/>
  <c r="H1561" i="1" s="1"/>
  <c r="C1560" i="1"/>
  <c r="C1559" i="1"/>
  <c r="H1558" i="1"/>
  <c r="C1558" i="1"/>
  <c r="G1558" i="1" s="1"/>
  <c r="H1557" i="1"/>
  <c r="G1557" i="1"/>
  <c r="C1557" i="1"/>
  <c r="C1556" i="1"/>
  <c r="C1554" i="1"/>
  <c r="C1553" i="1"/>
  <c r="H1552" i="1"/>
  <c r="C1552" i="1"/>
  <c r="G1552" i="1" s="1"/>
  <c r="C1551" i="1"/>
  <c r="H1550" i="1"/>
  <c r="C1550" i="1"/>
  <c r="G1550" i="1" s="1"/>
  <c r="H1549" i="1"/>
  <c r="C1549" i="1"/>
  <c r="G1549" i="1" s="1"/>
  <c r="C1548" i="1"/>
  <c r="G1547" i="1"/>
  <c r="C1547" i="1"/>
  <c r="H1547" i="1" s="1"/>
  <c r="C1546" i="1"/>
  <c r="C1545" i="1"/>
  <c r="C1544" i="1"/>
  <c r="C1543" i="1"/>
  <c r="H1542" i="1"/>
  <c r="C1542" i="1"/>
  <c r="G1542" i="1" s="1"/>
  <c r="H1541" i="1"/>
  <c r="G1541" i="1"/>
  <c r="C1541" i="1"/>
  <c r="C1539" i="1"/>
  <c r="C1538" i="1"/>
  <c r="G1537" i="1"/>
  <c r="C1537" i="1"/>
  <c r="H1537" i="1" s="1"/>
  <c r="C1536" i="1"/>
  <c r="G1536" i="1" s="1"/>
  <c r="C1535" i="1"/>
  <c r="H1534" i="1"/>
  <c r="C1534" i="1"/>
  <c r="G1534" i="1" s="1"/>
  <c r="H1533" i="1"/>
  <c r="G1533" i="1"/>
  <c r="C1533" i="1"/>
  <c r="C1532" i="1"/>
  <c r="G1531" i="1"/>
  <c r="C1531" i="1"/>
  <c r="H1531" i="1" s="1"/>
  <c r="C1530" i="1"/>
  <c r="C1529" i="1"/>
  <c r="H1529" i="1" s="1"/>
  <c r="H1528" i="1"/>
  <c r="C1528" i="1"/>
  <c r="G1528" i="1" s="1"/>
  <c r="C1527" i="1"/>
  <c r="H1526" i="1"/>
  <c r="C1526" i="1"/>
  <c r="G1526" i="1" s="1"/>
  <c r="C1525" i="1"/>
  <c r="G1523" i="1"/>
  <c r="C1523" i="1"/>
  <c r="H1523" i="1" s="1"/>
  <c r="C1522" i="1"/>
  <c r="C1521" i="1"/>
  <c r="C1520" i="1"/>
  <c r="C1519" i="1"/>
  <c r="H1516" i="1"/>
  <c r="C1516" i="1"/>
  <c r="G1516" i="1" s="1"/>
  <c r="C1515" i="1"/>
  <c r="H1514" i="1"/>
  <c r="C1514" i="1"/>
  <c r="G1514" i="1" s="1"/>
  <c r="G1513" i="1"/>
  <c r="C1513" i="1"/>
  <c r="H1513" i="1" s="1"/>
  <c r="C1512" i="1"/>
  <c r="H1512" i="1" s="1"/>
  <c r="C1510" i="1"/>
  <c r="G1510" i="1" s="1"/>
  <c r="G1509" i="1"/>
  <c r="C1509" i="1"/>
  <c r="H1509" i="1" s="1"/>
  <c r="C1508" i="1"/>
  <c r="C1507" i="1"/>
  <c r="H1507" i="1" s="1"/>
  <c r="C1506" i="1"/>
  <c r="C1505" i="1"/>
  <c r="H1505" i="1" s="1"/>
  <c r="C1504" i="1"/>
  <c r="C1503" i="1"/>
  <c r="H1503" i="1" s="1"/>
  <c r="C1502" i="1"/>
  <c r="H1500" i="1"/>
  <c r="G1500" i="1"/>
  <c r="C1500" i="1"/>
  <c r="H1498" i="1"/>
  <c r="C1498" i="1"/>
  <c r="G1498" i="1" s="1"/>
  <c r="C1497" i="1"/>
  <c r="C1496" i="1"/>
  <c r="G1495" i="1"/>
  <c r="C1495" i="1"/>
  <c r="H1495" i="1" s="1"/>
  <c r="C1494" i="1"/>
  <c r="C1492" i="1"/>
  <c r="C1491" i="1"/>
  <c r="C1490" i="1"/>
  <c r="C1489" i="1"/>
  <c r="H1489" i="1" s="1"/>
  <c r="C1488" i="1"/>
  <c r="C1487" i="1"/>
  <c r="C1486" i="1"/>
  <c r="C1485" i="1"/>
  <c r="G1485" i="1" s="1"/>
  <c r="C1484" i="1"/>
  <c r="H1484" i="1" s="1"/>
  <c r="H1482" i="1"/>
  <c r="C1482" i="1"/>
  <c r="G1482" i="1" s="1"/>
  <c r="C1480" i="1"/>
  <c r="H1480" i="1" s="1"/>
  <c r="D1479" i="1"/>
  <c r="C1479" i="1"/>
  <c r="D1478" i="1"/>
  <c r="C1478" i="1"/>
  <c r="G1478" i="1" s="1"/>
  <c r="H1477" i="1"/>
  <c r="D1477" i="1"/>
  <c r="C1477" i="1"/>
  <c r="D1476" i="1"/>
  <c r="C1476" i="1"/>
  <c r="D1475" i="1"/>
  <c r="C1475" i="1"/>
  <c r="D1474" i="1"/>
  <c r="C1474" i="1"/>
  <c r="D1473" i="1"/>
  <c r="G1473" i="1" s="1"/>
  <c r="C1473" i="1"/>
  <c r="H1472" i="1"/>
  <c r="G1472" i="1"/>
  <c r="D1472" i="1"/>
  <c r="C1472" i="1"/>
  <c r="D1471" i="1"/>
  <c r="C1471" i="1"/>
  <c r="D1470" i="1"/>
  <c r="C1470" i="1"/>
  <c r="G1470" i="1" s="1"/>
  <c r="D1469" i="1"/>
  <c r="D1468" i="1"/>
  <c r="C1468" i="1"/>
  <c r="D1467" i="1"/>
  <c r="C1467" i="1"/>
  <c r="D1466" i="1"/>
  <c r="C1466" i="1"/>
  <c r="D1465" i="1"/>
  <c r="C1465" i="1"/>
  <c r="D1464" i="1"/>
  <c r="C1464" i="1"/>
  <c r="D1463" i="1"/>
  <c r="C1463" i="1"/>
  <c r="J1463" i="1" s="1"/>
  <c r="D1462" i="1"/>
  <c r="C1462" i="1"/>
  <c r="D1461" i="1"/>
  <c r="C1461" i="1"/>
  <c r="D1460" i="1"/>
  <c r="C1460" i="1"/>
  <c r="G1459" i="1"/>
  <c r="D1459" i="1"/>
  <c r="C1459" i="1"/>
  <c r="D1458" i="1"/>
  <c r="C1458" i="1"/>
  <c r="J1458" i="1" s="1"/>
  <c r="D1457" i="1"/>
  <c r="C1457" i="1"/>
  <c r="D1456" i="1"/>
  <c r="C1456" i="1"/>
  <c r="D1455" i="1"/>
  <c r="C1455" i="1"/>
  <c r="D1454" i="1"/>
  <c r="C1454" i="1"/>
  <c r="D1452" i="1"/>
  <c r="C1452" i="1"/>
  <c r="J1452" i="1" s="1"/>
  <c r="D1451" i="1"/>
  <c r="C1451" i="1"/>
  <c r="D1450" i="1"/>
  <c r="C1450" i="1"/>
  <c r="G1449" i="1"/>
  <c r="D1449" i="1"/>
  <c r="C1449" i="1"/>
  <c r="D1448" i="1"/>
  <c r="C1448" i="1"/>
  <c r="J1448" i="1" s="1"/>
  <c r="D1447" i="1"/>
  <c r="C1447" i="1"/>
  <c r="D1446" i="1"/>
  <c r="G1446" i="1" s="1"/>
  <c r="C1446" i="1"/>
  <c r="D1445" i="1"/>
  <c r="C1445" i="1"/>
  <c r="G1445" i="1" s="1"/>
  <c r="D1444" i="1"/>
  <c r="C1444" i="1"/>
  <c r="D1443" i="1"/>
  <c r="C1443" i="1"/>
  <c r="D1442" i="1"/>
  <c r="C1442" i="1"/>
  <c r="J1442" i="1" s="1"/>
  <c r="D1441" i="1"/>
  <c r="C1441" i="1"/>
  <c r="D1440" i="1"/>
  <c r="C1440" i="1"/>
  <c r="D1439" i="1"/>
  <c r="G1439" i="1" s="1"/>
  <c r="C1439" i="1"/>
  <c r="D1438" i="1"/>
  <c r="C1438" i="1"/>
  <c r="D1437" i="1"/>
  <c r="H1434" i="1"/>
  <c r="D1434" i="1"/>
  <c r="C1434" i="1"/>
  <c r="G1434" i="1" s="1"/>
  <c r="D1433" i="1"/>
  <c r="C1433" i="1"/>
  <c r="D1432" i="1"/>
  <c r="C1432" i="1"/>
  <c r="D1431" i="1"/>
  <c r="H1431" i="1" s="1"/>
  <c r="C1431" i="1"/>
  <c r="G1431" i="1" s="1"/>
  <c r="H1430" i="1"/>
  <c r="D1430" i="1"/>
  <c r="C1430" i="1"/>
  <c r="G1430" i="1" s="1"/>
  <c r="D1429" i="1"/>
  <c r="C1429" i="1"/>
  <c r="D1428" i="1"/>
  <c r="C1428" i="1"/>
  <c r="D1427" i="1"/>
  <c r="C1427" i="1"/>
  <c r="H1426" i="1"/>
  <c r="D1426" i="1"/>
  <c r="C1426" i="1"/>
  <c r="G1426" i="1" s="1"/>
  <c r="H1425" i="1"/>
  <c r="D1425" i="1"/>
  <c r="C1425" i="1"/>
  <c r="G1425" i="1" s="1"/>
  <c r="D1424" i="1"/>
  <c r="C1424" i="1"/>
  <c r="H1422" i="1"/>
  <c r="D1422" i="1"/>
  <c r="C1422" i="1"/>
  <c r="G1422" i="1" s="1"/>
  <c r="H1421" i="1"/>
  <c r="D1421" i="1"/>
  <c r="C1421" i="1"/>
  <c r="G1421" i="1" s="1"/>
  <c r="D1420" i="1"/>
  <c r="C1420" i="1"/>
  <c r="H1419" i="1"/>
  <c r="D1419" i="1"/>
  <c r="C1419" i="1"/>
  <c r="G1419" i="1" s="1"/>
  <c r="D1418" i="1"/>
  <c r="H1418" i="1" s="1"/>
  <c r="C1418" i="1"/>
  <c r="G1418" i="1" s="1"/>
  <c r="D1417" i="1"/>
  <c r="C1417" i="1"/>
  <c r="C1416" i="1"/>
  <c r="G1415" i="1"/>
  <c r="D1415" i="1"/>
  <c r="C1415" i="1"/>
  <c r="H1415" i="1" s="1"/>
  <c r="G1414" i="1"/>
  <c r="D1414" i="1"/>
  <c r="C1414" i="1"/>
  <c r="H1414" i="1" s="1"/>
  <c r="G1413" i="1"/>
  <c r="D1413" i="1"/>
  <c r="C1413" i="1"/>
  <c r="H1413" i="1" s="1"/>
  <c r="G1412" i="1"/>
  <c r="D1412" i="1"/>
  <c r="C1412" i="1"/>
  <c r="H1412" i="1" s="1"/>
  <c r="G1411" i="1"/>
  <c r="D1411" i="1"/>
  <c r="C1411" i="1"/>
  <c r="D1410" i="1"/>
  <c r="G1410" i="1" s="1"/>
  <c r="C1410"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D1387" i="1"/>
  <c r="C1387" i="1"/>
  <c r="D1386" i="1"/>
  <c r="C1386" i="1"/>
  <c r="D1385" i="1"/>
  <c r="C1385" i="1"/>
  <c r="D1384" i="1"/>
  <c r="C1384" i="1"/>
  <c r="D1383" i="1"/>
  <c r="D1382" i="1"/>
  <c r="C1382" i="1"/>
  <c r="D1381" i="1"/>
  <c r="C1381" i="1"/>
  <c r="D1380" i="1"/>
  <c r="C1380" i="1"/>
  <c r="D1379" i="1"/>
  <c r="C1379" i="1"/>
  <c r="D1378" i="1"/>
  <c r="C1378" i="1"/>
  <c r="D1377" i="1"/>
  <c r="H1377" i="1" s="1"/>
  <c r="C1377" i="1"/>
  <c r="D1376" i="1"/>
  <c r="C1376" i="1"/>
  <c r="D1375" i="1"/>
  <c r="C1375" i="1"/>
  <c r="H1374" i="1"/>
  <c r="D1374" i="1"/>
  <c r="C1374" i="1"/>
  <c r="G1374" i="1" s="1"/>
  <c r="D1373" i="1"/>
  <c r="C1373" i="1"/>
  <c r="D1372" i="1"/>
  <c r="C1372" i="1"/>
  <c r="D1371" i="1"/>
  <c r="C1371" i="1"/>
  <c r="D1370" i="1"/>
  <c r="C1370" i="1"/>
  <c r="D1369" i="1"/>
  <c r="H1369" i="1" s="1"/>
  <c r="C1369" i="1"/>
  <c r="D1368" i="1"/>
  <c r="C1368" i="1"/>
  <c r="D1367" i="1"/>
  <c r="C1367" i="1"/>
  <c r="H1366" i="1"/>
  <c r="D1366" i="1"/>
  <c r="C1366" i="1"/>
  <c r="D1365" i="1"/>
  <c r="C1365" i="1"/>
  <c r="D1364" i="1"/>
  <c r="C1364" i="1"/>
  <c r="D1363" i="1"/>
  <c r="C1363" i="1"/>
  <c r="D1362" i="1"/>
  <c r="C1362" i="1"/>
  <c r="H1361" i="1"/>
  <c r="D1361" i="1"/>
  <c r="C1361" i="1"/>
  <c r="D1360" i="1"/>
  <c r="C1360" i="1"/>
  <c r="D1359" i="1"/>
  <c r="C1359" i="1"/>
  <c r="H1358" i="1"/>
  <c r="D1358" i="1"/>
  <c r="C1358" i="1"/>
  <c r="D1357" i="1"/>
  <c r="C1357" i="1"/>
  <c r="D1356" i="1"/>
  <c r="C1356" i="1"/>
  <c r="D1355" i="1"/>
  <c r="C1355" i="1"/>
  <c r="G1355" i="1" s="1"/>
  <c r="H1354" i="1"/>
  <c r="D1354" i="1"/>
  <c r="C1354" i="1"/>
  <c r="G1354" i="1" s="1"/>
  <c r="H1353" i="1"/>
  <c r="D1353" i="1"/>
  <c r="C1353" i="1"/>
  <c r="D1352" i="1"/>
  <c r="C1352" i="1"/>
  <c r="D1351" i="1"/>
  <c r="C1351" i="1"/>
  <c r="D1350" i="1"/>
  <c r="C1350" i="1"/>
  <c r="D1349" i="1"/>
  <c r="C1349" i="1"/>
  <c r="D1348" i="1"/>
  <c r="D1347" i="1"/>
  <c r="C1347" i="1"/>
  <c r="D1346" i="1"/>
  <c r="C1346" i="1"/>
  <c r="H1345" i="1"/>
  <c r="D1345" i="1"/>
  <c r="C1345" i="1"/>
  <c r="D1344" i="1"/>
  <c r="C1344" i="1"/>
  <c r="D1343" i="1"/>
  <c r="C1343" i="1"/>
  <c r="D1342" i="1"/>
  <c r="H1342" i="1" s="1"/>
  <c r="C1342" i="1"/>
  <c r="D1341" i="1"/>
  <c r="C1341" i="1"/>
  <c r="D1340" i="1"/>
  <c r="C1340" i="1"/>
  <c r="D1339" i="1"/>
  <c r="C1339" i="1"/>
  <c r="G1339" i="1" s="1"/>
  <c r="H1338" i="1"/>
  <c r="D1338" i="1"/>
  <c r="C1338" i="1"/>
  <c r="G1338" i="1" s="1"/>
  <c r="D1337" i="1"/>
  <c r="H1337" i="1" s="1"/>
  <c r="C1337" i="1"/>
  <c r="D1336" i="1"/>
  <c r="C1336" i="1"/>
  <c r="D1335" i="1"/>
  <c r="C1335" i="1"/>
  <c r="D1334" i="1"/>
  <c r="C1334" i="1"/>
  <c r="D1333" i="1"/>
  <c r="C1333" i="1"/>
  <c r="D1332" i="1"/>
  <c r="C1332" i="1"/>
  <c r="D1331" i="1"/>
  <c r="C1331" i="1"/>
  <c r="G1331" i="1" s="1"/>
  <c r="C1330" i="1"/>
  <c r="D1328" i="1"/>
  <c r="C1328" i="1"/>
  <c r="D1327" i="1"/>
  <c r="C1327" i="1"/>
  <c r="D1326" i="1"/>
  <c r="C1326" i="1"/>
  <c r="D1325" i="1"/>
  <c r="C1325" i="1"/>
  <c r="G1325" i="1" s="1"/>
  <c r="D1324" i="1"/>
  <c r="H1324" i="1" s="1"/>
  <c r="C1324" i="1"/>
  <c r="D1323" i="1"/>
  <c r="C1323" i="1"/>
  <c r="C1322" i="1"/>
  <c r="D1321" i="1"/>
  <c r="C1321" i="1"/>
  <c r="G1321" i="1" s="1"/>
  <c r="D1320" i="1"/>
  <c r="C1320" i="1"/>
  <c r="D1319" i="1"/>
  <c r="C1319" i="1"/>
  <c r="D1318" i="1"/>
  <c r="C1318" i="1"/>
  <c r="D1317" i="1"/>
  <c r="C1317" i="1"/>
  <c r="G1317" i="1" s="1"/>
  <c r="H1316" i="1"/>
  <c r="D1316" i="1"/>
  <c r="C1316" i="1"/>
  <c r="H1315" i="1"/>
  <c r="D1315" i="1"/>
  <c r="C1315" i="1"/>
  <c r="D1314" i="1"/>
  <c r="C1314" i="1"/>
  <c r="D1313" i="1"/>
  <c r="C1313" i="1"/>
  <c r="D1312" i="1"/>
  <c r="C1312" i="1"/>
  <c r="D1311" i="1"/>
  <c r="C1311" i="1"/>
  <c r="D1310" i="1"/>
  <c r="C1310" i="1"/>
  <c r="D1309" i="1"/>
  <c r="C1309" i="1"/>
  <c r="G1309" i="1" s="1"/>
  <c r="D1308" i="1"/>
  <c r="H1308" i="1" s="1"/>
  <c r="C1308" i="1"/>
  <c r="D1307" i="1"/>
  <c r="H1307" i="1" s="1"/>
  <c r="C1307" i="1"/>
  <c r="D1306" i="1"/>
  <c r="C1306" i="1"/>
  <c r="D1305" i="1"/>
  <c r="C1305" i="1"/>
  <c r="D1304" i="1"/>
  <c r="C1304" i="1"/>
  <c r="H1303" i="1"/>
  <c r="D1303" i="1"/>
  <c r="C1303" i="1"/>
  <c r="G1303" i="1" s="1"/>
  <c r="D1302" i="1"/>
  <c r="C1302" i="1"/>
  <c r="D1301" i="1"/>
  <c r="C1301"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C1235" i="1"/>
  <c r="D1234" i="1"/>
  <c r="C1234" i="1"/>
  <c r="D1233" i="1"/>
  <c r="C1233" i="1"/>
  <c r="D1232" i="1"/>
  <c r="H1232" i="1" s="1"/>
  <c r="C1232" i="1"/>
  <c r="D1231" i="1"/>
  <c r="H1231" i="1" s="1"/>
  <c r="C1231" i="1"/>
  <c r="D1230" i="1"/>
  <c r="H1230" i="1" s="1"/>
  <c r="C1230" i="1"/>
  <c r="G1230" i="1" s="1"/>
  <c r="D1229" i="1"/>
  <c r="C1229" i="1"/>
  <c r="D1228" i="1"/>
  <c r="C1228" i="1"/>
  <c r="C1227" i="1"/>
  <c r="D1226" i="1"/>
  <c r="H1226" i="1" s="1"/>
  <c r="C1226" i="1"/>
  <c r="D1225" i="1"/>
  <c r="C1225" i="1"/>
  <c r="H1224" i="1"/>
  <c r="D1224" i="1"/>
  <c r="C1224" i="1"/>
  <c r="D1223" i="1"/>
  <c r="D1221" i="1"/>
  <c r="C1221" i="1"/>
  <c r="H1220" i="1"/>
  <c r="D1220" i="1"/>
  <c r="C1220" i="1"/>
  <c r="D1219" i="1"/>
  <c r="H1219" i="1" s="1"/>
  <c r="C1219" i="1"/>
  <c r="D1218" i="1"/>
  <c r="C1218" i="1"/>
  <c r="D1217" i="1"/>
  <c r="H1217" i="1" s="1"/>
  <c r="C1217" i="1"/>
  <c r="C1216" i="1"/>
  <c r="C1215" i="1"/>
  <c r="D1213" i="1"/>
  <c r="C1213" i="1"/>
  <c r="D1212" i="1"/>
  <c r="C1212" i="1"/>
  <c r="H1211" i="1"/>
  <c r="D1211" i="1"/>
  <c r="C1211" i="1"/>
  <c r="D1210" i="1"/>
  <c r="H1210" i="1" s="1"/>
  <c r="C1210" i="1"/>
  <c r="D1209" i="1"/>
  <c r="C1209" i="1"/>
  <c r="D1208" i="1"/>
  <c r="C1208" i="1"/>
  <c r="H1207" i="1"/>
  <c r="D1207" i="1"/>
  <c r="C1207" i="1"/>
  <c r="G1207" i="1" s="1"/>
  <c r="D1206" i="1"/>
  <c r="H1206" i="1" s="1"/>
  <c r="C1206" i="1"/>
  <c r="D1205" i="1"/>
  <c r="C1205" i="1"/>
  <c r="D1204" i="1"/>
  <c r="C1204" i="1"/>
  <c r="D1203" i="1"/>
  <c r="C1203" i="1"/>
  <c r="H1202" i="1"/>
  <c r="D1202" i="1"/>
  <c r="C1202" i="1"/>
  <c r="C1201" i="1"/>
  <c r="D1200" i="1"/>
  <c r="C1200" i="1"/>
  <c r="D1199" i="1"/>
  <c r="H1199" i="1" s="1"/>
  <c r="C1199" i="1"/>
  <c r="D1198" i="1"/>
  <c r="H1198" i="1" s="1"/>
  <c r="C1198" i="1"/>
  <c r="D1197" i="1"/>
  <c r="C1197" i="1"/>
  <c r="D1196" i="1"/>
  <c r="C1196" i="1"/>
  <c r="H1195" i="1"/>
  <c r="D1195" i="1"/>
  <c r="C1195" i="1"/>
  <c r="D1194" i="1"/>
  <c r="H1194" i="1" s="1"/>
  <c r="C1194" i="1"/>
  <c r="D1193" i="1"/>
  <c r="C1193" i="1"/>
  <c r="D1192" i="1"/>
  <c r="C1192" i="1"/>
  <c r="D1191" i="1"/>
  <c r="C1191" i="1"/>
  <c r="D1190" i="1"/>
  <c r="H1190" i="1" s="1"/>
  <c r="C1190" i="1"/>
  <c r="D1189" i="1"/>
  <c r="C1189" i="1"/>
  <c r="D1188" i="1"/>
  <c r="C1188" i="1"/>
  <c r="D1187" i="1"/>
  <c r="C1187" i="1"/>
  <c r="D1186" i="1"/>
  <c r="H1186" i="1" s="1"/>
  <c r="C1186" i="1"/>
  <c r="H1185" i="1"/>
  <c r="D1185" i="1"/>
  <c r="C1185" i="1"/>
  <c r="D1184" i="1"/>
  <c r="C1184" i="1"/>
  <c r="D1182" i="1"/>
  <c r="C1182" i="1"/>
  <c r="D1181" i="1"/>
  <c r="H1181" i="1" s="1"/>
  <c r="C1181" i="1"/>
  <c r="G1181" i="1" s="1"/>
  <c r="D1180" i="1"/>
  <c r="H1180" i="1" s="1"/>
  <c r="C1180" i="1"/>
  <c r="D1179" i="1"/>
  <c r="C1179" i="1"/>
  <c r="D1178" i="1"/>
  <c r="C1178" i="1"/>
  <c r="D1177" i="1"/>
  <c r="H1177" i="1" s="1"/>
  <c r="C1177" i="1"/>
  <c r="D1176" i="1"/>
  <c r="H1176" i="1" s="1"/>
  <c r="C1176" i="1"/>
  <c r="D1175" i="1"/>
  <c r="C1175" i="1"/>
  <c r="D1174" i="1"/>
  <c r="C1174" i="1"/>
  <c r="D1173" i="1"/>
  <c r="C1173" i="1"/>
  <c r="D1172" i="1"/>
  <c r="H1172" i="1" s="1"/>
  <c r="C1172" i="1"/>
  <c r="D1171" i="1"/>
  <c r="H1171" i="1" s="1"/>
  <c r="C1171" i="1"/>
  <c r="D1170" i="1"/>
  <c r="C1170" i="1"/>
  <c r="D1169" i="1"/>
  <c r="C1169" i="1"/>
  <c r="D1168" i="1"/>
  <c r="H1168" i="1" s="1"/>
  <c r="C1168" i="1"/>
  <c r="D1166" i="1"/>
  <c r="C1166" i="1"/>
  <c r="H1165" i="1"/>
  <c r="D1165" i="1"/>
  <c r="C1165" i="1"/>
  <c r="G1165" i="1" s="1"/>
  <c r="D1164" i="1"/>
  <c r="H1164" i="1" s="1"/>
  <c r="C1164" i="1"/>
  <c r="D1163" i="1"/>
  <c r="C1163" i="1"/>
  <c r="D1162" i="1"/>
  <c r="C1162" i="1"/>
  <c r="D1161" i="1"/>
  <c r="H1161" i="1" s="1"/>
  <c r="C1161" i="1"/>
  <c r="D1160" i="1"/>
  <c r="H1160" i="1" s="1"/>
  <c r="C1160" i="1"/>
  <c r="D1159" i="1"/>
  <c r="C1159" i="1"/>
  <c r="D1158" i="1"/>
  <c r="C1158" i="1"/>
  <c r="D1157" i="1"/>
  <c r="C1157" i="1"/>
  <c r="D1156" i="1"/>
  <c r="H1156" i="1" s="1"/>
  <c r="C1156" i="1"/>
  <c r="H1155" i="1"/>
  <c r="D1155" i="1"/>
  <c r="C1155" i="1"/>
  <c r="D1154" i="1"/>
  <c r="C1154" i="1"/>
  <c r="D1151" i="1"/>
  <c r="C1151" i="1"/>
  <c r="H1150" i="1"/>
  <c r="D1150" i="1"/>
  <c r="C1150" i="1"/>
  <c r="D1149" i="1"/>
  <c r="H1149" i="1" s="1"/>
  <c r="C1149" i="1"/>
  <c r="C1148" i="1"/>
  <c r="D1147" i="1"/>
  <c r="C1147" i="1"/>
  <c r="D1146" i="1"/>
  <c r="H1146" i="1" s="1"/>
  <c r="C1146" i="1"/>
  <c r="D1145" i="1"/>
  <c r="H1145" i="1" s="1"/>
  <c r="C1145" i="1"/>
  <c r="D1144" i="1"/>
  <c r="C1144" i="1"/>
  <c r="D1143" i="1"/>
  <c r="C1143" i="1"/>
  <c r="D1142" i="1"/>
  <c r="C1142" i="1"/>
  <c r="D1141" i="1"/>
  <c r="H1141" i="1" s="1"/>
  <c r="C1141" i="1"/>
  <c r="H1140" i="1"/>
  <c r="D1140" i="1"/>
  <c r="C1140" i="1"/>
  <c r="D1139" i="1"/>
  <c r="C1139" i="1"/>
  <c r="D1138" i="1"/>
  <c r="C1138" i="1"/>
  <c r="H1137" i="1"/>
  <c r="D1137" i="1"/>
  <c r="C1137" i="1"/>
  <c r="D1136" i="1"/>
  <c r="H1136" i="1" s="1"/>
  <c r="C1136" i="1"/>
  <c r="D1135" i="1"/>
  <c r="C1135" i="1"/>
  <c r="D1134" i="1"/>
  <c r="H1134" i="1" s="1"/>
  <c r="C1134" i="1"/>
  <c r="D1133" i="1"/>
  <c r="H1133" i="1" s="1"/>
  <c r="C1133" i="1"/>
  <c r="D1132" i="1"/>
  <c r="C1132" i="1"/>
  <c r="D1131" i="1"/>
  <c r="C1131" i="1"/>
  <c r="H1130" i="1"/>
  <c r="D1130" i="1"/>
  <c r="C1130" i="1"/>
  <c r="G1130" i="1" s="1"/>
  <c r="D1129" i="1"/>
  <c r="H1129" i="1" s="1"/>
  <c r="C1129" i="1"/>
  <c r="D1128" i="1"/>
  <c r="C1128" i="1"/>
  <c r="D1127" i="1"/>
  <c r="C1127" i="1"/>
  <c r="D1126" i="1"/>
  <c r="C1126" i="1"/>
  <c r="D1125" i="1"/>
  <c r="H1125" i="1" s="1"/>
  <c r="C1125" i="1"/>
  <c r="D1124" i="1"/>
  <c r="H1124" i="1" s="1"/>
  <c r="C1124" i="1"/>
  <c r="D1123" i="1"/>
  <c r="C1123" i="1"/>
  <c r="D1122" i="1"/>
  <c r="C1122" i="1"/>
  <c r="D1121" i="1"/>
  <c r="H1121" i="1" s="1"/>
  <c r="C1121" i="1"/>
  <c r="C1120" i="1"/>
  <c r="D1119" i="1"/>
  <c r="C1119" i="1"/>
  <c r="H1118" i="1"/>
  <c r="D1118" i="1"/>
  <c r="C1118" i="1"/>
  <c r="D1117" i="1"/>
  <c r="H1117" i="1" s="1"/>
  <c r="C1117" i="1"/>
  <c r="D1116" i="1"/>
  <c r="C1116" i="1"/>
  <c r="D1115" i="1"/>
  <c r="C1115" i="1"/>
  <c r="D1114" i="1"/>
  <c r="H1114" i="1" s="1"/>
  <c r="C1114" i="1"/>
  <c r="G1114" i="1" s="1"/>
  <c r="C1113" i="1"/>
  <c r="C1112" i="1"/>
  <c r="D1111" i="1"/>
  <c r="H1111" i="1" s="1"/>
  <c r="C1111" i="1"/>
  <c r="D1110" i="1"/>
  <c r="H1110" i="1" s="1"/>
  <c r="C1110" i="1"/>
  <c r="D1109" i="1"/>
  <c r="C1109" i="1"/>
  <c r="H1108" i="1"/>
  <c r="D1108" i="1"/>
  <c r="C1108" i="1"/>
  <c r="D1107" i="1"/>
  <c r="H1107" i="1" s="1"/>
  <c r="C1107" i="1"/>
  <c r="D1106" i="1"/>
  <c r="C1106" i="1"/>
  <c r="D1105" i="1"/>
  <c r="H1105" i="1" s="1"/>
  <c r="C1105" i="1"/>
  <c r="D1104" i="1"/>
  <c r="C1104" i="1"/>
  <c r="D1103" i="1"/>
  <c r="H1103" i="1" s="1"/>
  <c r="C1103" i="1"/>
  <c r="D1102" i="1"/>
  <c r="H1102" i="1" s="1"/>
  <c r="C1102" i="1"/>
  <c r="D1101" i="1"/>
  <c r="C1101" i="1"/>
  <c r="D1100" i="1"/>
  <c r="H1100" i="1" s="1"/>
  <c r="C1100" i="1"/>
  <c r="D1099" i="1"/>
  <c r="H1099" i="1" s="1"/>
  <c r="C1099" i="1"/>
  <c r="D1098" i="1"/>
  <c r="C1098" i="1"/>
  <c r="D1097" i="1"/>
  <c r="H1097" i="1" s="1"/>
  <c r="C1097" i="1"/>
  <c r="D1096" i="1"/>
  <c r="D1095" i="1"/>
  <c r="H1095" i="1" s="1"/>
  <c r="C1095" i="1"/>
  <c r="D1094" i="1"/>
  <c r="C1094" i="1"/>
  <c r="H1093" i="1"/>
  <c r="D1093" i="1"/>
  <c r="C1093" i="1"/>
  <c r="D1092" i="1"/>
  <c r="C1092" i="1"/>
  <c r="D1091" i="1"/>
  <c r="C1091" i="1"/>
  <c r="D1090" i="1"/>
  <c r="H1090" i="1" s="1"/>
  <c r="C1090" i="1"/>
  <c r="D1089" i="1"/>
  <c r="C1089" i="1"/>
  <c r="D1088" i="1"/>
  <c r="H1088" i="1" s="1"/>
  <c r="C1088" i="1"/>
  <c r="D1087" i="1"/>
  <c r="C1087" i="1"/>
  <c r="D1086" i="1"/>
  <c r="C1086" i="1"/>
  <c r="D1085" i="1"/>
  <c r="H1085" i="1" s="1"/>
  <c r="C1085" i="1"/>
  <c r="D1084" i="1"/>
  <c r="C1084" i="1"/>
  <c r="D1083" i="1"/>
  <c r="H1083" i="1" s="1"/>
  <c r="C1083" i="1"/>
  <c r="G1083" i="1" s="1"/>
  <c r="D1082" i="1"/>
  <c r="C1082" i="1"/>
  <c r="D1081" i="1"/>
  <c r="C1081" i="1"/>
  <c r="D1080" i="1"/>
  <c r="H1080" i="1" s="1"/>
  <c r="C1080" i="1"/>
  <c r="D1079" i="1"/>
  <c r="C1079" i="1"/>
  <c r="D1078" i="1"/>
  <c r="C1078" i="1"/>
  <c r="D1077" i="1"/>
  <c r="H1077" i="1" s="1"/>
  <c r="C1077" i="1"/>
  <c r="D1076" i="1"/>
  <c r="H1076" i="1" s="1"/>
  <c r="C1076" i="1"/>
  <c r="D1075" i="1"/>
  <c r="H1075" i="1" s="1"/>
  <c r="C1075" i="1"/>
  <c r="G1075" i="1" s="1"/>
  <c r="D1074" i="1"/>
  <c r="C1074" i="1"/>
  <c r="D1073" i="1"/>
  <c r="C1073" i="1"/>
  <c r="D1072" i="1"/>
  <c r="C1072" i="1"/>
  <c r="D1071" i="1"/>
  <c r="H1071" i="1" s="1"/>
  <c r="C1071" i="1"/>
  <c r="D1070" i="1"/>
  <c r="C1070" i="1"/>
  <c r="D1069" i="1"/>
  <c r="C1069" i="1"/>
  <c r="D1068" i="1"/>
  <c r="C1068" i="1"/>
  <c r="H1067" i="1"/>
  <c r="D1067" i="1"/>
  <c r="C1067" i="1"/>
  <c r="D1066" i="1"/>
  <c r="H1066" i="1" s="1"/>
  <c r="C1066" i="1"/>
  <c r="C1065" i="1"/>
  <c r="D1064" i="1"/>
  <c r="C1064" i="1"/>
  <c r="H1063" i="1"/>
  <c r="D1063" i="1"/>
  <c r="C1063" i="1"/>
  <c r="D1062" i="1"/>
  <c r="H1062" i="1" s="1"/>
  <c r="C1062" i="1"/>
  <c r="D1061" i="1"/>
  <c r="C1061" i="1"/>
  <c r="D1060" i="1"/>
  <c r="C1060" i="1"/>
  <c r="D1059" i="1"/>
  <c r="C1059" i="1"/>
  <c r="D1058" i="1"/>
  <c r="H1058" i="1" s="1"/>
  <c r="C1058" i="1"/>
  <c r="D1057" i="1"/>
  <c r="C1057" i="1"/>
  <c r="C1056" i="1"/>
  <c r="D1055" i="1"/>
  <c r="C1055" i="1"/>
  <c r="D1054" i="1"/>
  <c r="H1054" i="1" s="1"/>
  <c r="C1054" i="1"/>
  <c r="D1053" i="1"/>
  <c r="C1053" i="1"/>
  <c r="D1052" i="1"/>
  <c r="C1052" i="1"/>
  <c r="D1051" i="1"/>
  <c r="H1051" i="1" s="1"/>
  <c r="C1051" i="1"/>
  <c r="D1050" i="1"/>
  <c r="C1050" i="1"/>
  <c r="D1049" i="1"/>
  <c r="C1049" i="1"/>
  <c r="D1048" i="1"/>
  <c r="C1048" i="1"/>
  <c r="D1047" i="1"/>
  <c r="H1047" i="1" s="1"/>
  <c r="C1047" i="1"/>
  <c r="D1045" i="1"/>
  <c r="C1045" i="1"/>
  <c r="D1044" i="1"/>
  <c r="C1044" i="1"/>
  <c r="D1043" i="1"/>
  <c r="H1043" i="1" s="1"/>
  <c r="C1043" i="1"/>
  <c r="D1042" i="1"/>
  <c r="C1042" i="1"/>
  <c r="D1041" i="1"/>
  <c r="C1041" i="1"/>
  <c r="D1040" i="1"/>
  <c r="C1040" i="1"/>
  <c r="H1039" i="1"/>
  <c r="D1039" i="1"/>
  <c r="C1039" i="1"/>
  <c r="D1038" i="1"/>
  <c r="C1038" i="1"/>
  <c r="D1037" i="1"/>
  <c r="C1037" i="1"/>
  <c r="D1036" i="1"/>
  <c r="C1036" i="1"/>
  <c r="D1035" i="1"/>
  <c r="C1035" i="1"/>
  <c r="D1034" i="1"/>
  <c r="H1034" i="1" s="1"/>
  <c r="C1034" i="1"/>
  <c r="D1033" i="1"/>
  <c r="C1033" i="1"/>
  <c r="D1032" i="1"/>
  <c r="C1032" i="1"/>
  <c r="D1031" i="1"/>
  <c r="C1031" i="1"/>
  <c r="D1030" i="1"/>
  <c r="H1030" i="1" s="1"/>
  <c r="C1030" i="1"/>
  <c r="D1029" i="1"/>
  <c r="C1029" i="1"/>
  <c r="D1028" i="1"/>
  <c r="C1028" i="1"/>
  <c r="D1027" i="1"/>
  <c r="C1027" i="1"/>
  <c r="D1026" i="1"/>
  <c r="C1026" i="1"/>
  <c r="D1025" i="1"/>
  <c r="C1025" i="1"/>
  <c r="D1024" i="1"/>
  <c r="C1024" i="1"/>
  <c r="D1023" i="1"/>
  <c r="H1023" i="1" s="1"/>
  <c r="C1023" i="1"/>
  <c r="D1022" i="1"/>
  <c r="C1022" i="1"/>
  <c r="D1021" i="1"/>
  <c r="C1021" i="1"/>
  <c r="D1020" i="1"/>
  <c r="C1020" i="1"/>
  <c r="C1019" i="1"/>
  <c r="D1018" i="1"/>
  <c r="H1018" i="1" s="1"/>
  <c r="C1018" i="1"/>
  <c r="D1017" i="1"/>
  <c r="C1017" i="1"/>
  <c r="D1016" i="1"/>
  <c r="C1016" i="1"/>
  <c r="D1015" i="1"/>
  <c r="C1015" i="1"/>
  <c r="D1014" i="1"/>
  <c r="H1014" i="1" s="1"/>
  <c r="C1014" i="1"/>
  <c r="C1013" i="1"/>
  <c r="D1012" i="1"/>
  <c r="C1012" i="1"/>
  <c r="D1011" i="1"/>
  <c r="C1011" i="1"/>
  <c r="D1010" i="1"/>
  <c r="C1010" i="1"/>
  <c r="D1009" i="1"/>
  <c r="C1009" i="1"/>
  <c r="D1008" i="1"/>
  <c r="C1008" i="1"/>
  <c r="C1007" i="1"/>
  <c r="D1006" i="1"/>
  <c r="H1006" i="1" s="1"/>
  <c r="C1006" i="1"/>
  <c r="D1005" i="1"/>
  <c r="C1005" i="1"/>
  <c r="D1004" i="1"/>
  <c r="C1004" i="1"/>
  <c r="D1003" i="1"/>
  <c r="H1003" i="1" s="1"/>
  <c r="C1003" i="1"/>
  <c r="G1003" i="1" s="1"/>
  <c r="D1002" i="1"/>
  <c r="C1002" i="1"/>
  <c r="D1001" i="1"/>
  <c r="C1001" i="1"/>
  <c r="D1000" i="1"/>
  <c r="C1000" i="1"/>
  <c r="D999" i="1"/>
  <c r="C999" i="1"/>
  <c r="D998" i="1"/>
  <c r="C998" i="1"/>
  <c r="C997" i="1"/>
  <c r="D996" i="1"/>
  <c r="G996" i="1" s="1"/>
  <c r="C996" i="1"/>
  <c r="D995" i="1"/>
  <c r="C995" i="1"/>
  <c r="D994" i="1"/>
  <c r="C994" i="1"/>
  <c r="G993" i="1"/>
  <c r="D993" i="1"/>
  <c r="C993" i="1"/>
  <c r="G992" i="1"/>
  <c r="D992" i="1"/>
  <c r="C992" i="1"/>
  <c r="D991" i="1"/>
  <c r="C991" i="1"/>
  <c r="C990" i="1"/>
  <c r="D989" i="1"/>
  <c r="G989" i="1" s="1"/>
  <c r="C989" i="1"/>
  <c r="D988" i="1"/>
  <c r="C988" i="1"/>
  <c r="D987" i="1"/>
  <c r="C987" i="1"/>
  <c r="D986" i="1"/>
  <c r="C986" i="1"/>
  <c r="G983" i="1"/>
  <c r="D983" i="1"/>
  <c r="C983" i="1"/>
  <c r="G982" i="1"/>
  <c r="D982" i="1"/>
  <c r="C982" i="1"/>
  <c r="D981" i="1"/>
  <c r="C981" i="1"/>
  <c r="D980" i="1"/>
  <c r="C980" i="1"/>
  <c r="G979" i="1"/>
  <c r="D979" i="1"/>
  <c r="C979" i="1"/>
  <c r="G978" i="1"/>
  <c r="D978" i="1"/>
  <c r="C978" i="1"/>
  <c r="D977" i="1"/>
  <c r="C977" i="1"/>
  <c r="G976" i="1"/>
  <c r="D976" i="1"/>
  <c r="C976" i="1"/>
  <c r="H976" i="1" s="1"/>
  <c r="G975" i="1"/>
  <c r="D975" i="1"/>
  <c r="C975" i="1"/>
  <c r="D974" i="1"/>
  <c r="C974" i="1"/>
  <c r="D973" i="1"/>
  <c r="C973" i="1"/>
  <c r="G972" i="1"/>
  <c r="D972" i="1"/>
  <c r="C972" i="1"/>
  <c r="H972" i="1" s="1"/>
  <c r="D971" i="1"/>
  <c r="G971" i="1" s="1"/>
  <c r="C971" i="1"/>
  <c r="D970" i="1"/>
  <c r="C970" i="1"/>
  <c r="D969" i="1"/>
  <c r="C969" i="1"/>
  <c r="D968" i="1"/>
  <c r="C968" i="1"/>
  <c r="G967" i="1"/>
  <c r="D967" i="1"/>
  <c r="C967" i="1"/>
  <c r="G966" i="1"/>
  <c r="D966" i="1"/>
  <c r="C966" i="1"/>
  <c r="D965" i="1"/>
  <c r="C965" i="1"/>
  <c r="D964" i="1"/>
  <c r="C964" i="1"/>
  <c r="G963" i="1"/>
  <c r="D963" i="1"/>
  <c r="C963" i="1"/>
  <c r="D962" i="1"/>
  <c r="G962" i="1" s="1"/>
  <c r="C962" i="1"/>
  <c r="D961" i="1"/>
  <c r="C961" i="1"/>
  <c r="G960" i="1"/>
  <c r="D960" i="1"/>
  <c r="C960" i="1"/>
  <c r="H960" i="1" s="1"/>
  <c r="D959" i="1"/>
  <c r="G959" i="1" s="1"/>
  <c r="C959" i="1"/>
  <c r="D958" i="1"/>
  <c r="C958" i="1"/>
  <c r="D957" i="1"/>
  <c r="C957" i="1"/>
  <c r="D956" i="1"/>
  <c r="C956" i="1"/>
  <c r="H956" i="1" s="1"/>
  <c r="D955" i="1"/>
  <c r="G955" i="1" s="1"/>
  <c r="C955" i="1"/>
  <c r="G954" i="1"/>
  <c r="D954" i="1"/>
  <c r="C954" i="1"/>
  <c r="H954" i="1" s="1"/>
  <c r="D953" i="1"/>
  <c r="C953" i="1"/>
  <c r="D952" i="1"/>
  <c r="G952" i="1" s="1"/>
  <c r="C952" i="1"/>
  <c r="D951" i="1"/>
  <c r="C951" i="1"/>
  <c r="H951" i="1" s="1"/>
  <c r="D950" i="1"/>
  <c r="C950" i="1"/>
  <c r="H950" i="1" s="1"/>
  <c r="D949" i="1"/>
  <c r="C949" i="1"/>
  <c r="D948" i="1"/>
  <c r="C948" i="1"/>
  <c r="D947" i="1"/>
  <c r="C947" i="1"/>
  <c r="D946" i="1"/>
  <c r="C946" i="1"/>
  <c r="D945" i="1"/>
  <c r="C945" i="1"/>
  <c r="G944" i="1"/>
  <c r="D944" i="1"/>
  <c r="C944" i="1"/>
  <c r="G943" i="1"/>
  <c r="D943" i="1"/>
  <c r="C943" i="1"/>
  <c r="D942" i="1"/>
  <c r="C942" i="1"/>
  <c r="H942" i="1" s="1"/>
  <c r="D941" i="1"/>
  <c r="C941" i="1"/>
  <c r="D940" i="1"/>
  <c r="C940" i="1"/>
  <c r="D939" i="1"/>
  <c r="C939" i="1"/>
  <c r="H939" i="1" s="1"/>
  <c r="D938" i="1"/>
  <c r="C938" i="1"/>
  <c r="D937" i="1"/>
  <c r="C937" i="1"/>
  <c r="G936" i="1"/>
  <c r="D936" i="1"/>
  <c r="C936" i="1"/>
  <c r="D935" i="1"/>
  <c r="G935" i="1" s="1"/>
  <c r="C935" i="1"/>
  <c r="D934" i="1"/>
  <c r="C934" i="1"/>
  <c r="H934" i="1" s="1"/>
  <c r="D933" i="1"/>
  <c r="C933" i="1"/>
  <c r="D932" i="1"/>
  <c r="C932" i="1"/>
  <c r="G931" i="1"/>
  <c r="D931" i="1"/>
  <c r="C931" i="1"/>
  <c r="H931" i="1" s="1"/>
  <c r="D930" i="1"/>
  <c r="C930" i="1"/>
  <c r="H930" i="1" s="1"/>
  <c r="D929" i="1"/>
  <c r="C929" i="1"/>
  <c r="D928" i="1"/>
  <c r="G928" i="1" s="1"/>
  <c r="C928" i="1"/>
  <c r="D927" i="1"/>
  <c r="C927" i="1"/>
  <c r="D926" i="1"/>
  <c r="C926" i="1"/>
  <c r="H926" i="1" s="1"/>
  <c r="D925" i="1"/>
  <c r="C925" i="1"/>
  <c r="D924" i="1"/>
  <c r="C924" i="1"/>
  <c r="D923" i="1"/>
  <c r="C923" i="1"/>
  <c r="H923" i="1" s="1"/>
  <c r="D922" i="1"/>
  <c r="C922" i="1"/>
  <c r="H922" i="1" s="1"/>
  <c r="D921" i="1"/>
  <c r="C921" i="1"/>
  <c r="D920" i="1"/>
  <c r="G920" i="1" s="1"/>
  <c r="C920" i="1"/>
  <c r="G919" i="1"/>
  <c r="D919" i="1"/>
  <c r="C919" i="1"/>
  <c r="H919" i="1" s="1"/>
  <c r="D918" i="1"/>
  <c r="C918" i="1"/>
  <c r="H918" i="1" s="1"/>
  <c r="D917" i="1"/>
  <c r="C917" i="1"/>
  <c r="D916" i="1"/>
  <c r="C916" i="1"/>
  <c r="D915" i="1"/>
  <c r="C915" i="1"/>
  <c r="D914" i="1"/>
  <c r="C914" i="1"/>
  <c r="D913" i="1"/>
  <c r="C913" i="1"/>
  <c r="G912" i="1"/>
  <c r="D912" i="1"/>
  <c r="C912" i="1"/>
  <c r="D911" i="1"/>
  <c r="G911" i="1" s="1"/>
  <c r="C911" i="1"/>
  <c r="D910" i="1"/>
  <c r="C910" i="1"/>
  <c r="H910" i="1" s="1"/>
  <c r="D909" i="1"/>
  <c r="C909" i="1"/>
  <c r="D908" i="1"/>
  <c r="C908" i="1"/>
  <c r="D907" i="1"/>
  <c r="C907" i="1"/>
  <c r="H907" i="1" s="1"/>
  <c r="D906" i="1"/>
  <c r="C906" i="1"/>
  <c r="H906" i="1" s="1"/>
  <c r="D905" i="1"/>
  <c r="C905" i="1"/>
  <c r="D904" i="1"/>
  <c r="G904" i="1" s="1"/>
  <c r="C904" i="1"/>
  <c r="G903" i="1"/>
  <c r="D903" i="1"/>
  <c r="C903" i="1"/>
  <c r="H903" i="1" s="1"/>
  <c r="D902" i="1"/>
  <c r="C902" i="1"/>
  <c r="H902" i="1" s="1"/>
  <c r="D901" i="1"/>
  <c r="C901" i="1"/>
  <c r="D900" i="1"/>
  <c r="C900" i="1"/>
  <c r="G899" i="1"/>
  <c r="D899" i="1"/>
  <c r="C899" i="1"/>
  <c r="H899" i="1" s="1"/>
  <c r="D898" i="1"/>
  <c r="C898" i="1"/>
  <c r="D897" i="1"/>
  <c r="C897" i="1"/>
  <c r="G896" i="1"/>
  <c r="D896" i="1"/>
  <c r="C896" i="1"/>
  <c r="D895" i="1"/>
  <c r="C895" i="1"/>
  <c r="D894" i="1"/>
  <c r="C894" i="1"/>
  <c r="H894" i="1" s="1"/>
  <c r="D893" i="1"/>
  <c r="C893" i="1"/>
  <c r="D892" i="1"/>
  <c r="C892" i="1"/>
  <c r="G891" i="1"/>
  <c r="D891" i="1"/>
  <c r="C891" i="1"/>
  <c r="H891" i="1" s="1"/>
  <c r="D890" i="1"/>
  <c r="C890" i="1"/>
  <c r="H890" i="1" s="1"/>
  <c r="D889" i="1"/>
  <c r="C889" i="1"/>
  <c r="D888" i="1"/>
  <c r="G888" i="1" s="1"/>
  <c r="C888" i="1"/>
  <c r="G887" i="1"/>
  <c r="D887" i="1"/>
  <c r="C887" i="1"/>
  <c r="H887" i="1" s="1"/>
  <c r="D886" i="1"/>
  <c r="C886" i="1"/>
  <c r="H886" i="1" s="1"/>
  <c r="D885" i="1"/>
  <c r="C885" i="1"/>
  <c r="D884" i="1"/>
  <c r="C884" i="1"/>
  <c r="D883" i="1"/>
  <c r="C883" i="1"/>
  <c r="H883" i="1" s="1"/>
  <c r="D882" i="1"/>
  <c r="C882" i="1"/>
  <c r="D881" i="1"/>
  <c r="C881" i="1"/>
  <c r="G880" i="1"/>
  <c r="D880" i="1"/>
  <c r="C880" i="1"/>
  <c r="D879" i="1"/>
  <c r="G879" i="1" s="1"/>
  <c r="C879" i="1"/>
  <c r="D878" i="1"/>
  <c r="C878" i="1"/>
  <c r="H878" i="1" s="1"/>
  <c r="D877" i="1"/>
  <c r="C877" i="1"/>
  <c r="D876" i="1"/>
  <c r="C876" i="1"/>
  <c r="G875" i="1"/>
  <c r="D875" i="1"/>
  <c r="C875" i="1"/>
  <c r="H875" i="1" s="1"/>
  <c r="D874" i="1"/>
  <c r="C874" i="1"/>
  <c r="H874" i="1" s="1"/>
  <c r="D873" i="1"/>
  <c r="C873" i="1"/>
  <c r="D872" i="1"/>
  <c r="G872" i="1" s="1"/>
  <c r="C872" i="1"/>
  <c r="D871" i="1"/>
  <c r="C871" i="1"/>
  <c r="H871" i="1" s="1"/>
  <c r="D870" i="1"/>
  <c r="C870" i="1"/>
  <c r="H870" i="1" s="1"/>
  <c r="D869" i="1"/>
  <c r="C869" i="1"/>
  <c r="D868" i="1"/>
  <c r="C868" i="1"/>
  <c r="G867" i="1"/>
  <c r="D867" i="1"/>
  <c r="C867" i="1"/>
  <c r="H867" i="1" s="1"/>
  <c r="D866" i="1"/>
  <c r="C866" i="1"/>
  <c r="H866" i="1" s="1"/>
  <c r="D865" i="1"/>
  <c r="C865" i="1"/>
  <c r="D864" i="1"/>
  <c r="G864" i="1" s="1"/>
  <c r="C864" i="1"/>
  <c r="D863" i="1"/>
  <c r="C863" i="1"/>
  <c r="H863" i="1" s="1"/>
  <c r="D862" i="1"/>
  <c r="C862" i="1"/>
  <c r="H862" i="1" s="1"/>
  <c r="D861" i="1"/>
  <c r="C861" i="1"/>
  <c r="D860" i="1"/>
  <c r="C860" i="1"/>
  <c r="D859" i="1"/>
  <c r="C859" i="1"/>
  <c r="H859" i="1" s="1"/>
  <c r="D858" i="1"/>
  <c r="C858" i="1"/>
  <c r="H858" i="1" s="1"/>
  <c r="D857" i="1"/>
  <c r="C857" i="1"/>
  <c r="D856" i="1"/>
  <c r="G856" i="1" s="1"/>
  <c r="C856" i="1"/>
  <c r="G855" i="1"/>
  <c r="D855" i="1"/>
  <c r="C855" i="1"/>
  <c r="H855" i="1" s="1"/>
  <c r="D854" i="1"/>
  <c r="C854" i="1"/>
  <c r="H854" i="1" s="1"/>
  <c r="D853" i="1"/>
  <c r="C853" i="1"/>
  <c r="D852" i="1"/>
  <c r="C852" i="1"/>
  <c r="D851" i="1"/>
  <c r="C851" i="1"/>
  <c r="H851" i="1" s="1"/>
  <c r="D850" i="1"/>
  <c r="C850" i="1"/>
  <c r="D849" i="1"/>
  <c r="C849" i="1"/>
  <c r="G848" i="1"/>
  <c r="D848" i="1"/>
  <c r="C848" i="1"/>
  <c r="D847" i="1"/>
  <c r="G847" i="1" s="1"/>
  <c r="C847" i="1"/>
  <c r="D846" i="1"/>
  <c r="C846" i="1"/>
  <c r="H846" i="1" s="1"/>
  <c r="D845" i="1"/>
  <c r="C845" i="1"/>
  <c r="D844" i="1"/>
  <c r="C844" i="1"/>
  <c r="G843" i="1"/>
  <c r="D843" i="1"/>
  <c r="C843" i="1"/>
  <c r="H843" i="1" s="1"/>
  <c r="D842" i="1"/>
  <c r="C842" i="1"/>
  <c r="H842" i="1" s="1"/>
  <c r="D841" i="1"/>
  <c r="C841" i="1"/>
  <c r="D840" i="1"/>
  <c r="G840" i="1" s="1"/>
  <c r="C840" i="1"/>
  <c r="D839" i="1"/>
  <c r="C839" i="1"/>
  <c r="H839" i="1" s="1"/>
  <c r="D838" i="1"/>
  <c r="C838" i="1"/>
  <c r="H838" i="1" s="1"/>
  <c r="D837" i="1"/>
  <c r="C837" i="1"/>
  <c r="D836" i="1"/>
  <c r="C836" i="1"/>
  <c r="G835" i="1"/>
  <c r="D835" i="1"/>
  <c r="C835" i="1"/>
  <c r="H835" i="1" s="1"/>
  <c r="D834" i="1"/>
  <c r="C834" i="1"/>
  <c r="H834" i="1" s="1"/>
  <c r="D833" i="1"/>
  <c r="C833" i="1"/>
  <c r="D832" i="1"/>
  <c r="G832" i="1" s="1"/>
  <c r="C832" i="1"/>
  <c r="D831" i="1"/>
  <c r="C831" i="1"/>
  <c r="H831" i="1" s="1"/>
  <c r="D830" i="1"/>
  <c r="C830" i="1"/>
  <c r="H830" i="1" s="1"/>
  <c r="D829" i="1"/>
  <c r="C829" i="1"/>
  <c r="D828" i="1"/>
  <c r="C828" i="1"/>
  <c r="D827" i="1"/>
  <c r="C827" i="1"/>
  <c r="H827" i="1" s="1"/>
  <c r="D826" i="1"/>
  <c r="C826" i="1"/>
  <c r="H826" i="1" s="1"/>
  <c r="D825" i="1"/>
  <c r="C825" i="1"/>
  <c r="D824" i="1"/>
  <c r="G824" i="1" s="1"/>
  <c r="C824" i="1"/>
  <c r="G823" i="1"/>
  <c r="D823" i="1"/>
  <c r="C823" i="1"/>
  <c r="H823" i="1" s="1"/>
  <c r="D822" i="1"/>
  <c r="C822" i="1"/>
  <c r="H822" i="1" s="1"/>
  <c r="D821" i="1"/>
  <c r="C821" i="1"/>
  <c r="D820" i="1"/>
  <c r="C820" i="1"/>
  <c r="D819" i="1"/>
  <c r="C819" i="1"/>
  <c r="H819" i="1" s="1"/>
  <c r="D818" i="1"/>
  <c r="C818" i="1"/>
  <c r="D817" i="1"/>
  <c r="C817" i="1"/>
  <c r="G816" i="1"/>
  <c r="D816" i="1"/>
  <c r="C816" i="1"/>
  <c r="D815" i="1"/>
  <c r="G815" i="1" s="1"/>
  <c r="C815" i="1"/>
  <c r="D814" i="1"/>
  <c r="C814" i="1"/>
  <c r="H814" i="1" s="1"/>
  <c r="D813" i="1"/>
  <c r="C813" i="1"/>
  <c r="D812" i="1"/>
  <c r="C812" i="1"/>
  <c r="G811" i="1"/>
  <c r="D811" i="1"/>
  <c r="C811" i="1"/>
  <c r="H811" i="1" s="1"/>
  <c r="D810" i="1"/>
  <c r="C810" i="1"/>
  <c r="H810" i="1" s="1"/>
  <c r="D809" i="1"/>
  <c r="C809" i="1"/>
  <c r="D808" i="1"/>
  <c r="G808" i="1" s="1"/>
  <c r="C808" i="1"/>
  <c r="D807" i="1"/>
  <c r="C807" i="1"/>
  <c r="H807" i="1" s="1"/>
  <c r="D806" i="1"/>
  <c r="C806" i="1"/>
  <c r="H806" i="1" s="1"/>
  <c r="D805" i="1"/>
  <c r="C805" i="1"/>
  <c r="D804" i="1"/>
  <c r="C804" i="1"/>
  <c r="G803" i="1"/>
  <c r="D803" i="1"/>
  <c r="C803" i="1"/>
  <c r="H803" i="1" s="1"/>
  <c r="D802" i="1"/>
  <c r="C802" i="1"/>
  <c r="H802" i="1" s="1"/>
  <c r="D801" i="1"/>
  <c r="C801" i="1"/>
  <c r="D800" i="1"/>
  <c r="G800" i="1" s="1"/>
  <c r="C800" i="1"/>
  <c r="D799" i="1"/>
  <c r="C799" i="1"/>
  <c r="H799" i="1" s="1"/>
  <c r="D798" i="1"/>
  <c r="C798" i="1"/>
  <c r="H798" i="1" s="1"/>
  <c r="D797" i="1"/>
  <c r="C797" i="1"/>
  <c r="D796" i="1"/>
  <c r="C796" i="1"/>
  <c r="D795" i="1"/>
  <c r="C795" i="1"/>
  <c r="H795" i="1" s="1"/>
  <c r="D794" i="1"/>
  <c r="C794" i="1"/>
  <c r="H794" i="1" s="1"/>
  <c r="D793" i="1"/>
  <c r="C793" i="1"/>
  <c r="D792" i="1"/>
  <c r="G792" i="1" s="1"/>
  <c r="C792" i="1"/>
  <c r="G791" i="1"/>
  <c r="D791" i="1"/>
  <c r="C791" i="1"/>
  <c r="H791" i="1" s="1"/>
  <c r="D790" i="1"/>
  <c r="C790" i="1"/>
  <c r="H790" i="1" s="1"/>
  <c r="D789" i="1"/>
  <c r="C789" i="1"/>
  <c r="D788" i="1"/>
  <c r="G788" i="1" s="1"/>
  <c r="C788" i="1"/>
  <c r="D787" i="1"/>
  <c r="C787" i="1"/>
  <c r="H787" i="1" s="1"/>
  <c r="D786" i="1"/>
  <c r="C786" i="1"/>
  <c r="H786" i="1" s="1"/>
  <c r="D785" i="1"/>
  <c r="C785" i="1"/>
  <c r="D784" i="1"/>
  <c r="C784" i="1"/>
  <c r="H784" i="1" s="1"/>
  <c r="G783" i="1"/>
  <c r="D783" i="1"/>
  <c r="C783" i="1"/>
  <c r="H783" i="1" s="1"/>
  <c r="D782" i="1"/>
  <c r="C782" i="1"/>
  <c r="H782" i="1" s="1"/>
  <c r="D781" i="1"/>
  <c r="C781" i="1"/>
  <c r="D780" i="1"/>
  <c r="G780" i="1" s="1"/>
  <c r="C780" i="1"/>
  <c r="D779" i="1"/>
  <c r="C779" i="1"/>
  <c r="H779" i="1" s="1"/>
  <c r="D778" i="1"/>
  <c r="C778" i="1"/>
  <c r="H778" i="1" s="1"/>
  <c r="D777" i="1"/>
  <c r="C777" i="1"/>
  <c r="D776" i="1"/>
  <c r="C776" i="1"/>
  <c r="H776" i="1" s="1"/>
  <c r="G775" i="1"/>
  <c r="D775" i="1"/>
  <c r="C775" i="1"/>
  <c r="H775" i="1" s="1"/>
  <c r="D774" i="1"/>
  <c r="C774" i="1"/>
  <c r="H774" i="1" s="1"/>
  <c r="D773" i="1"/>
  <c r="C773" i="1"/>
  <c r="D772" i="1"/>
  <c r="G772" i="1" s="1"/>
  <c r="C772" i="1"/>
  <c r="D771" i="1"/>
  <c r="C771" i="1"/>
  <c r="H771" i="1" s="1"/>
  <c r="D770" i="1"/>
  <c r="C770" i="1"/>
  <c r="H770" i="1" s="1"/>
  <c r="D769" i="1"/>
  <c r="C769" i="1"/>
  <c r="D768" i="1"/>
  <c r="C768" i="1"/>
  <c r="H768" i="1" s="1"/>
  <c r="G767" i="1"/>
  <c r="D767" i="1"/>
  <c r="C767" i="1"/>
  <c r="H767" i="1" s="1"/>
  <c r="D766" i="1"/>
  <c r="C766" i="1"/>
  <c r="H766" i="1" s="1"/>
  <c r="D765" i="1"/>
  <c r="C765" i="1"/>
  <c r="D764" i="1"/>
  <c r="G764" i="1" s="1"/>
  <c r="C764" i="1"/>
  <c r="D763" i="1"/>
  <c r="C763" i="1"/>
  <c r="H763" i="1" s="1"/>
  <c r="D762" i="1"/>
  <c r="C762" i="1"/>
  <c r="H762" i="1" s="1"/>
  <c r="D761" i="1"/>
  <c r="C761" i="1"/>
  <c r="D760" i="1"/>
  <c r="C760" i="1"/>
  <c r="H760" i="1" s="1"/>
  <c r="G759" i="1"/>
  <c r="D759" i="1"/>
  <c r="C759" i="1"/>
  <c r="H759" i="1" s="1"/>
  <c r="D758" i="1"/>
  <c r="C758" i="1"/>
  <c r="H758" i="1" s="1"/>
  <c r="D757" i="1"/>
  <c r="C757" i="1"/>
  <c r="D756" i="1"/>
  <c r="G756" i="1" s="1"/>
  <c r="C756" i="1"/>
  <c r="D755" i="1"/>
  <c r="C755" i="1"/>
  <c r="H755" i="1" s="1"/>
  <c r="D754" i="1"/>
  <c r="C754" i="1"/>
  <c r="H754" i="1" s="1"/>
  <c r="D753" i="1"/>
  <c r="C753" i="1"/>
  <c r="D752" i="1"/>
  <c r="C752" i="1"/>
  <c r="G751" i="1"/>
  <c r="D751" i="1"/>
  <c r="C751" i="1"/>
  <c r="H751" i="1" s="1"/>
  <c r="D750" i="1"/>
  <c r="C750" i="1"/>
  <c r="H750" i="1" s="1"/>
  <c r="D749" i="1"/>
  <c r="C749" i="1"/>
  <c r="D748" i="1"/>
  <c r="G748" i="1" s="1"/>
  <c r="C748" i="1"/>
  <c r="D747" i="1"/>
  <c r="C747" i="1"/>
  <c r="H747" i="1" s="1"/>
  <c r="D746" i="1"/>
  <c r="C746" i="1"/>
  <c r="H746" i="1" s="1"/>
  <c r="D745" i="1"/>
  <c r="C745" i="1"/>
  <c r="D744" i="1"/>
  <c r="C744" i="1"/>
  <c r="H744" i="1" s="1"/>
  <c r="G743" i="1"/>
  <c r="D743" i="1"/>
  <c r="C743" i="1"/>
  <c r="H743" i="1" s="1"/>
  <c r="D742" i="1"/>
  <c r="C742" i="1"/>
  <c r="H742" i="1" s="1"/>
  <c r="D741" i="1"/>
  <c r="C741" i="1"/>
  <c r="D740" i="1"/>
  <c r="G740" i="1" s="1"/>
  <c r="C740" i="1"/>
  <c r="D739" i="1"/>
  <c r="C739" i="1"/>
  <c r="H739" i="1" s="1"/>
  <c r="D738" i="1"/>
  <c r="C738" i="1"/>
  <c r="H738" i="1" s="1"/>
  <c r="D737" i="1"/>
  <c r="C737" i="1"/>
  <c r="D736" i="1"/>
  <c r="C736" i="1"/>
  <c r="H736" i="1" s="1"/>
  <c r="G735" i="1"/>
  <c r="D735" i="1"/>
  <c r="C735" i="1"/>
  <c r="H735" i="1" s="1"/>
  <c r="D734" i="1"/>
  <c r="C734" i="1"/>
  <c r="H734" i="1" s="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C597" i="1"/>
  <c r="D596" i="1"/>
  <c r="C596" i="1"/>
  <c r="D595" i="1"/>
  <c r="C595" i="1"/>
  <c r="D594" i="1"/>
  <c r="C594" i="1"/>
  <c r="D593" i="1"/>
  <c r="C593" i="1"/>
  <c r="D592" i="1"/>
  <c r="C592" i="1"/>
  <c r="D591" i="1"/>
  <c r="C591" i="1"/>
  <c r="D590" i="1"/>
  <c r="C590" i="1"/>
  <c r="D589" i="1"/>
  <c r="C589" i="1"/>
  <c r="C588" i="1"/>
  <c r="D586" i="1"/>
  <c r="C586" i="1"/>
  <c r="D585" i="1"/>
  <c r="C585"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C544" i="1"/>
  <c r="D543" i="1"/>
  <c r="C543" i="1"/>
  <c r="D542" i="1"/>
  <c r="C542" i="1"/>
  <c r="D541" i="1"/>
  <c r="C541" i="1"/>
  <c r="D540" i="1"/>
  <c r="C540" i="1"/>
  <c r="D539" i="1"/>
  <c r="C539" i="1"/>
  <c r="D538" i="1"/>
  <c r="C538"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D465" i="1"/>
  <c r="C465" i="1"/>
  <c r="D464" i="1"/>
  <c r="C464" i="1"/>
  <c r="C463" i="1"/>
  <c r="D462" i="1"/>
  <c r="C462" i="1"/>
  <c r="D461" i="1"/>
  <c r="C461" i="1"/>
  <c r="D460" i="1"/>
  <c r="C460" i="1"/>
  <c r="D459" i="1"/>
  <c r="C459" i="1"/>
  <c r="D458" i="1"/>
  <c r="C458" i="1"/>
  <c r="D457" i="1"/>
  <c r="C457" i="1"/>
  <c r="D456" i="1"/>
  <c r="C456" i="1"/>
  <c r="D455" i="1"/>
  <c r="C455" i="1"/>
  <c r="D454" i="1"/>
  <c r="C454" i="1"/>
  <c r="H454" i="1" s="1"/>
  <c r="D452" i="1"/>
  <c r="C452" i="1"/>
  <c r="H452" i="1" s="1"/>
  <c r="D451" i="1"/>
  <c r="C451" i="1"/>
  <c r="D450" i="1"/>
  <c r="C450" i="1"/>
  <c r="H450" i="1" s="1"/>
  <c r="D449" i="1"/>
  <c r="C449" i="1"/>
  <c r="H449" i="1" s="1"/>
  <c r="D448" i="1"/>
  <c r="C448" i="1"/>
  <c r="D447" i="1"/>
  <c r="C447" i="1"/>
  <c r="H447" i="1" s="1"/>
  <c r="G446" i="1"/>
  <c r="D446" i="1"/>
  <c r="C446" i="1"/>
  <c r="H446" i="1" s="1"/>
  <c r="D445" i="1"/>
  <c r="G445" i="1" s="1"/>
  <c r="C445" i="1"/>
  <c r="D444" i="1"/>
  <c r="C444" i="1"/>
  <c r="H444" i="1" s="1"/>
  <c r="D443" i="1"/>
  <c r="C443" i="1"/>
  <c r="D442" i="1"/>
  <c r="C442" i="1"/>
  <c r="H442" i="1" s="1"/>
  <c r="D441" i="1"/>
  <c r="C441" i="1"/>
  <c r="H441" i="1" s="1"/>
  <c r="D440" i="1"/>
  <c r="C440" i="1"/>
  <c r="D439" i="1"/>
  <c r="C439" i="1"/>
  <c r="H439" i="1" s="1"/>
  <c r="G438" i="1"/>
  <c r="D438" i="1"/>
  <c r="C438" i="1"/>
  <c r="H438" i="1" s="1"/>
  <c r="D437" i="1"/>
  <c r="G437" i="1" s="1"/>
  <c r="C437" i="1"/>
  <c r="D436" i="1"/>
  <c r="C436" i="1"/>
  <c r="H436" i="1" s="1"/>
  <c r="D435" i="1"/>
  <c r="C435" i="1"/>
  <c r="D434" i="1"/>
  <c r="C434" i="1"/>
  <c r="H434" i="1" s="1"/>
  <c r="D433" i="1"/>
  <c r="C433" i="1"/>
  <c r="H433" i="1" s="1"/>
  <c r="D432" i="1"/>
  <c r="C432" i="1"/>
  <c r="D431" i="1"/>
  <c r="C431" i="1"/>
  <c r="H431" i="1" s="1"/>
  <c r="G430" i="1"/>
  <c r="D430" i="1"/>
  <c r="C430" i="1"/>
  <c r="H430" i="1" s="1"/>
  <c r="D429" i="1"/>
  <c r="G429" i="1" s="1"/>
  <c r="C429" i="1"/>
  <c r="D428" i="1"/>
  <c r="C428" i="1"/>
  <c r="H428" i="1" s="1"/>
  <c r="D427" i="1"/>
  <c r="C427" i="1"/>
  <c r="D426" i="1"/>
  <c r="C426" i="1"/>
  <c r="H426" i="1" s="1"/>
  <c r="D425" i="1"/>
  <c r="C425" i="1"/>
  <c r="H425" i="1" s="1"/>
  <c r="D424" i="1"/>
  <c r="C424" i="1"/>
  <c r="D423" i="1"/>
  <c r="C423" i="1"/>
  <c r="H423" i="1" s="1"/>
  <c r="G422" i="1"/>
  <c r="D422" i="1"/>
  <c r="C422" i="1"/>
  <c r="H422" i="1" s="1"/>
  <c r="D421" i="1"/>
  <c r="G421" i="1" s="1"/>
  <c r="C421" i="1"/>
  <c r="D420" i="1"/>
  <c r="C420" i="1"/>
  <c r="H420" i="1" s="1"/>
  <c r="D419" i="1"/>
  <c r="C419" i="1"/>
  <c r="D418" i="1"/>
  <c r="C418" i="1"/>
  <c r="H418" i="1" s="1"/>
  <c r="D417" i="1"/>
  <c r="C417" i="1"/>
  <c r="H417" i="1" s="1"/>
  <c r="D416" i="1"/>
  <c r="C416" i="1"/>
  <c r="D415" i="1"/>
  <c r="C415" i="1"/>
  <c r="H415" i="1" s="1"/>
  <c r="D413" i="1"/>
  <c r="C413" i="1"/>
  <c r="D412" i="1"/>
  <c r="C412" i="1"/>
  <c r="C411" i="1"/>
  <c r="D406" i="1"/>
  <c r="G406" i="1" s="1"/>
  <c r="C406" i="1"/>
  <c r="D405" i="1"/>
  <c r="C405" i="1"/>
  <c r="H405" i="1" s="1"/>
  <c r="D404" i="1"/>
  <c r="C404" i="1"/>
  <c r="D401" i="1"/>
  <c r="C401" i="1"/>
  <c r="H401" i="1" s="1"/>
  <c r="D400" i="1"/>
  <c r="C400" i="1"/>
  <c r="H400" i="1" s="1"/>
  <c r="G399" i="1"/>
  <c r="D399" i="1"/>
  <c r="C399" i="1"/>
  <c r="H399" i="1" s="1"/>
  <c r="D398" i="1"/>
  <c r="C398" i="1"/>
  <c r="H398" i="1" s="1"/>
  <c r="D397" i="1"/>
  <c r="C397" i="1"/>
  <c r="D396" i="1"/>
  <c r="G396" i="1" s="1"/>
  <c r="C396" i="1"/>
  <c r="D395" i="1"/>
  <c r="C395" i="1"/>
  <c r="H395" i="1" s="1"/>
  <c r="D394" i="1"/>
  <c r="C394" i="1"/>
  <c r="H394" i="1" s="1"/>
  <c r="D393" i="1"/>
  <c r="C393" i="1"/>
  <c r="H393" i="1" s="1"/>
  <c r="D392" i="1"/>
  <c r="C392" i="1"/>
  <c r="H392" i="1" s="1"/>
  <c r="D391" i="1"/>
  <c r="D390" i="1"/>
  <c r="C390" i="1"/>
  <c r="H390" i="1" s="1"/>
  <c r="D389" i="1"/>
  <c r="C389" i="1"/>
  <c r="H389" i="1" s="1"/>
  <c r="D388" i="1"/>
  <c r="G388" i="1" s="1"/>
  <c r="C388" i="1"/>
  <c r="D387" i="1"/>
  <c r="C387" i="1"/>
  <c r="H387" i="1" s="1"/>
  <c r="C386" i="1"/>
  <c r="D385" i="1"/>
  <c r="C385" i="1"/>
  <c r="H385" i="1" s="1"/>
  <c r="D384" i="1"/>
  <c r="C384" i="1"/>
  <c r="H384" i="1" s="1"/>
  <c r="G383" i="1"/>
  <c r="D383" i="1"/>
  <c r="C383" i="1"/>
  <c r="H383" i="1" s="1"/>
  <c r="D382" i="1"/>
  <c r="C382" i="1"/>
  <c r="H382" i="1" s="1"/>
  <c r="D381" i="1"/>
  <c r="C381" i="1"/>
  <c r="H381" i="1" s="1"/>
  <c r="D380" i="1"/>
  <c r="G380" i="1" s="1"/>
  <c r="C380" i="1"/>
  <c r="D379" i="1"/>
  <c r="C379" i="1"/>
  <c r="H379" i="1" s="1"/>
  <c r="D378" i="1"/>
  <c r="C378" i="1"/>
  <c r="H378" i="1" s="1"/>
  <c r="D377" i="1"/>
  <c r="C377" i="1"/>
  <c r="H377" i="1" s="1"/>
  <c r="D376" i="1"/>
  <c r="C376" i="1"/>
  <c r="H376" i="1" s="1"/>
  <c r="G375" i="1"/>
  <c r="D375" i="1"/>
  <c r="C375" i="1"/>
  <c r="H375" i="1" s="1"/>
  <c r="D374" i="1"/>
  <c r="C374" i="1"/>
  <c r="H374" i="1" s="1"/>
  <c r="D373" i="1"/>
  <c r="C373" i="1"/>
  <c r="H373" i="1" s="1"/>
  <c r="D372" i="1"/>
  <c r="G372" i="1" s="1"/>
  <c r="C372" i="1"/>
  <c r="D371" i="1"/>
  <c r="C371" i="1"/>
  <c r="H371" i="1" s="1"/>
  <c r="D370" i="1"/>
  <c r="C370" i="1"/>
  <c r="H370" i="1" s="1"/>
  <c r="D369" i="1"/>
  <c r="C369" i="1"/>
  <c r="H369" i="1" s="1"/>
  <c r="D368" i="1"/>
  <c r="C368" i="1"/>
  <c r="H368" i="1" s="1"/>
  <c r="D367" i="1"/>
  <c r="G367" i="1" s="1"/>
  <c r="C367" i="1"/>
  <c r="H367" i="1" s="1"/>
  <c r="D366" i="1"/>
  <c r="C366" i="1"/>
  <c r="H366" i="1" s="1"/>
  <c r="D365" i="1"/>
  <c r="C365" i="1"/>
  <c r="C364" i="1"/>
  <c r="D363" i="1"/>
  <c r="C363" i="1"/>
  <c r="D362" i="1"/>
  <c r="C362" i="1"/>
  <c r="H362" i="1" s="1"/>
  <c r="D361" i="1"/>
  <c r="C361" i="1"/>
  <c r="D360" i="1"/>
  <c r="C360" i="1"/>
  <c r="H360" i="1" s="1"/>
  <c r="G359" i="1"/>
  <c r="D359" i="1"/>
  <c r="C359" i="1"/>
  <c r="D357" i="1"/>
  <c r="C357" i="1"/>
  <c r="D356" i="1"/>
  <c r="C356" i="1"/>
  <c r="H356" i="1" s="1"/>
  <c r="D355" i="1"/>
  <c r="C355" i="1"/>
  <c r="H355" i="1" s="1"/>
  <c r="D354" i="1"/>
  <c r="C354" i="1"/>
  <c r="D353" i="1"/>
  <c r="C353" i="1"/>
  <c r="H353" i="1" s="1"/>
  <c r="G352" i="1"/>
  <c r="D352" i="1"/>
  <c r="C352" i="1"/>
  <c r="H352" i="1" s="1"/>
  <c r="D351" i="1"/>
  <c r="G351" i="1" s="1"/>
  <c r="C351" i="1"/>
  <c r="D350" i="1"/>
  <c r="C350" i="1"/>
  <c r="H350" i="1" s="1"/>
  <c r="D349" i="1"/>
  <c r="C349" i="1"/>
  <c r="D348" i="1"/>
  <c r="C348" i="1"/>
  <c r="H348" i="1" s="1"/>
  <c r="D347" i="1"/>
  <c r="C347" i="1"/>
  <c r="H347" i="1" s="1"/>
  <c r="D344" i="1"/>
  <c r="C344" i="1"/>
  <c r="H344" i="1" s="1"/>
  <c r="D343" i="1"/>
  <c r="C343" i="1"/>
  <c r="H343" i="1" s="1"/>
  <c r="D342" i="1"/>
  <c r="C342" i="1"/>
  <c r="D341" i="1"/>
  <c r="C341" i="1"/>
  <c r="H341" i="1" s="1"/>
  <c r="G340" i="1"/>
  <c r="D340" i="1"/>
  <c r="C340" i="1"/>
  <c r="H340" i="1" s="1"/>
  <c r="D339" i="1"/>
  <c r="G339" i="1" s="1"/>
  <c r="C339" i="1"/>
  <c r="D338" i="1"/>
  <c r="C338" i="1"/>
  <c r="H338" i="1" s="1"/>
  <c r="D337" i="1"/>
  <c r="C337" i="1"/>
  <c r="D336" i="1"/>
  <c r="C336" i="1"/>
  <c r="H336" i="1" s="1"/>
  <c r="D335" i="1"/>
  <c r="C335" i="1"/>
  <c r="H335" i="1" s="1"/>
  <c r="D334" i="1"/>
  <c r="C334" i="1"/>
  <c r="D333" i="1"/>
  <c r="C333" i="1"/>
  <c r="H333" i="1" s="1"/>
  <c r="G332" i="1"/>
  <c r="D332" i="1"/>
  <c r="C332" i="1"/>
  <c r="H332" i="1" s="1"/>
  <c r="D331" i="1"/>
  <c r="G331" i="1" s="1"/>
  <c r="C331" i="1"/>
  <c r="D330" i="1"/>
  <c r="C330" i="1"/>
  <c r="H330" i="1" s="1"/>
  <c r="D329" i="1"/>
  <c r="C329" i="1"/>
  <c r="D328" i="1"/>
  <c r="C328" i="1"/>
  <c r="H328" i="1" s="1"/>
  <c r="D327" i="1"/>
  <c r="C327" i="1"/>
  <c r="H327" i="1" s="1"/>
  <c r="D326" i="1"/>
  <c r="C326" i="1"/>
  <c r="D325" i="1"/>
  <c r="C325" i="1"/>
  <c r="H325" i="1" s="1"/>
  <c r="G324" i="1"/>
  <c r="D324" i="1"/>
  <c r="C324" i="1"/>
  <c r="H324" i="1" s="1"/>
  <c r="D323" i="1"/>
  <c r="G323" i="1" s="1"/>
  <c r="C323" i="1"/>
  <c r="D322" i="1"/>
  <c r="C322" i="1"/>
  <c r="H322" i="1" s="1"/>
  <c r="D321" i="1"/>
  <c r="C321" i="1"/>
  <c r="D320" i="1"/>
  <c r="C320" i="1"/>
  <c r="H320" i="1" s="1"/>
  <c r="D319" i="1"/>
  <c r="C319" i="1"/>
  <c r="H319" i="1" s="1"/>
  <c r="D318" i="1"/>
  <c r="C318" i="1"/>
  <c r="D317" i="1"/>
  <c r="C317" i="1"/>
  <c r="H317" i="1" s="1"/>
  <c r="G316" i="1"/>
  <c r="D316" i="1"/>
  <c r="C316" i="1"/>
  <c r="H316" i="1" s="1"/>
  <c r="D315" i="1"/>
  <c r="G315" i="1" s="1"/>
  <c r="C315" i="1"/>
  <c r="D314" i="1"/>
  <c r="C314" i="1"/>
  <c r="H314" i="1" s="1"/>
  <c r="D313" i="1"/>
  <c r="C313" i="1"/>
  <c r="D312" i="1"/>
  <c r="C312" i="1"/>
  <c r="H312" i="1" s="1"/>
  <c r="D311" i="1"/>
  <c r="C311" i="1"/>
  <c r="H311" i="1" s="1"/>
  <c r="D310" i="1"/>
  <c r="C310" i="1"/>
  <c r="D309" i="1"/>
  <c r="C309" i="1"/>
  <c r="H309" i="1" s="1"/>
  <c r="D308" i="1"/>
  <c r="G308" i="1" s="1"/>
  <c r="C308" i="1"/>
  <c r="H308" i="1" s="1"/>
  <c r="D307" i="1"/>
  <c r="G307" i="1" s="1"/>
  <c r="C307" i="1"/>
  <c r="D305" i="1"/>
  <c r="C305" i="1"/>
  <c r="H305" i="1" s="1"/>
  <c r="D304" i="1"/>
  <c r="C304" i="1"/>
  <c r="H304" i="1" s="1"/>
  <c r="G303" i="1"/>
  <c r="D303" i="1"/>
  <c r="C303" i="1"/>
  <c r="H303" i="1" s="1"/>
  <c r="D302" i="1"/>
  <c r="C302" i="1"/>
  <c r="H302" i="1" s="1"/>
  <c r="D301" i="1"/>
  <c r="C301" i="1"/>
  <c r="H301" i="1" s="1"/>
  <c r="D300" i="1"/>
  <c r="G300" i="1" s="1"/>
  <c r="C300" i="1"/>
  <c r="D299" i="1"/>
  <c r="C299" i="1"/>
  <c r="H299" i="1" s="1"/>
  <c r="D298" i="1"/>
  <c r="C298" i="1"/>
  <c r="H298" i="1" s="1"/>
  <c r="D297" i="1"/>
  <c r="C297" i="1"/>
  <c r="H297" i="1" s="1"/>
  <c r="D296" i="1"/>
  <c r="C296" i="1"/>
  <c r="H296" i="1" s="1"/>
  <c r="G295" i="1"/>
  <c r="D295" i="1"/>
  <c r="C295" i="1"/>
  <c r="H295" i="1" s="1"/>
  <c r="D294" i="1"/>
  <c r="D292" i="1"/>
  <c r="C292" i="1"/>
  <c r="D291" i="1"/>
  <c r="G291" i="1" s="1"/>
  <c r="C291" i="1"/>
  <c r="D290" i="1"/>
  <c r="C290" i="1"/>
  <c r="D289" i="1"/>
  <c r="C289" i="1"/>
  <c r="H289" i="1" s="1"/>
  <c r="D288" i="1"/>
  <c r="G288" i="1" s="1"/>
  <c r="C288" i="1"/>
  <c r="D284" i="1"/>
  <c r="C284" i="1"/>
  <c r="H284" i="1" s="1"/>
  <c r="G283" i="1"/>
  <c r="D283" i="1"/>
  <c r="C283" i="1"/>
  <c r="H283" i="1" s="1"/>
  <c r="D282" i="1"/>
  <c r="G282" i="1" s="1"/>
  <c r="C282" i="1"/>
  <c r="D281" i="1"/>
  <c r="C281" i="1"/>
  <c r="H281" i="1" s="1"/>
  <c r="D280" i="1"/>
  <c r="C280" i="1"/>
  <c r="D279" i="1"/>
  <c r="C279" i="1"/>
  <c r="H279" i="1" s="1"/>
  <c r="D278" i="1"/>
  <c r="C278" i="1"/>
  <c r="H278" i="1" s="1"/>
  <c r="D277" i="1"/>
  <c r="C277" i="1"/>
  <c r="D276" i="1"/>
  <c r="C276" i="1"/>
  <c r="H276" i="1" s="1"/>
  <c r="C275" i="1"/>
  <c r="D274" i="1"/>
  <c r="G274" i="1" s="1"/>
  <c r="C274" i="1"/>
  <c r="D273" i="1"/>
  <c r="C273" i="1"/>
  <c r="H273" i="1" s="1"/>
  <c r="D272" i="1"/>
  <c r="C272" i="1"/>
  <c r="D271" i="1"/>
  <c r="C271" i="1"/>
  <c r="H271" i="1" s="1"/>
  <c r="D270" i="1"/>
  <c r="C270" i="1"/>
  <c r="H270" i="1" s="1"/>
  <c r="D269" i="1"/>
  <c r="C269" i="1"/>
  <c r="D268" i="1"/>
  <c r="C268" i="1"/>
  <c r="H268" i="1" s="1"/>
  <c r="G267" i="1"/>
  <c r="D267" i="1"/>
  <c r="C267" i="1"/>
  <c r="H267" i="1" s="1"/>
  <c r="D266" i="1"/>
  <c r="G266" i="1" s="1"/>
  <c r="C266" i="1"/>
  <c r="D265" i="1"/>
  <c r="C265" i="1"/>
  <c r="H265" i="1" s="1"/>
  <c r="C264" i="1"/>
  <c r="D263" i="1"/>
  <c r="C263" i="1"/>
  <c r="H263" i="1" s="1"/>
  <c r="D262" i="1"/>
  <c r="C262" i="1"/>
  <c r="H262" i="1" s="1"/>
  <c r="D261" i="1"/>
  <c r="C261" i="1"/>
  <c r="C260" i="1"/>
  <c r="D258" i="1"/>
  <c r="G258" i="1" s="1"/>
  <c r="C258" i="1"/>
  <c r="D257" i="1"/>
  <c r="C257" i="1"/>
  <c r="H257" i="1" s="1"/>
  <c r="D256" i="1"/>
  <c r="C256" i="1"/>
  <c r="C255" i="1"/>
  <c r="D254" i="1"/>
  <c r="C254" i="1"/>
  <c r="H254" i="1" s="1"/>
  <c r="D253" i="1"/>
  <c r="C253" i="1"/>
  <c r="D252" i="1"/>
  <c r="C252" i="1"/>
  <c r="H252" i="1" s="1"/>
  <c r="G251" i="1"/>
  <c r="D251" i="1"/>
  <c r="C251" i="1"/>
  <c r="H251" i="1" s="1"/>
  <c r="D250" i="1"/>
  <c r="G250" i="1" s="1"/>
  <c r="C250" i="1"/>
  <c r="D249" i="1"/>
  <c r="C249" i="1"/>
  <c r="H249" i="1" s="1"/>
  <c r="D247" i="1"/>
  <c r="C247" i="1"/>
  <c r="H247" i="1" s="1"/>
  <c r="D246" i="1"/>
  <c r="C246" i="1"/>
  <c r="H246" i="1" s="1"/>
  <c r="D245" i="1"/>
  <c r="C245" i="1"/>
  <c r="D244" i="1"/>
  <c r="C244" i="1"/>
  <c r="H244" i="1" s="1"/>
  <c r="G243" i="1"/>
  <c r="D243" i="1"/>
  <c r="C243" i="1"/>
  <c r="H243" i="1" s="1"/>
  <c r="D242" i="1"/>
  <c r="G242" i="1" s="1"/>
  <c r="C242" i="1"/>
  <c r="D241" i="1"/>
  <c r="C241" i="1"/>
  <c r="H241" i="1" s="1"/>
  <c r="D240" i="1"/>
  <c r="C240" i="1"/>
  <c r="D239" i="1"/>
  <c r="C239" i="1"/>
  <c r="H239" i="1" s="1"/>
  <c r="D238" i="1"/>
  <c r="C238" i="1"/>
  <c r="H238" i="1" s="1"/>
  <c r="D237" i="1"/>
  <c r="C237" i="1"/>
  <c r="D236" i="1"/>
  <c r="C236" i="1"/>
  <c r="G235" i="1"/>
  <c r="D235" i="1"/>
  <c r="C235" i="1"/>
  <c r="H235" i="1" s="1"/>
  <c r="D234" i="1"/>
  <c r="G234" i="1" s="1"/>
  <c r="C234" i="1"/>
  <c r="D233" i="1"/>
  <c r="C233" i="1"/>
  <c r="C232" i="1"/>
  <c r="D231" i="1"/>
  <c r="C231" i="1"/>
  <c r="H231" i="1" s="1"/>
  <c r="D230" i="1"/>
  <c r="C230" i="1"/>
  <c r="H230" i="1" s="1"/>
  <c r="D229" i="1"/>
  <c r="C229" i="1"/>
  <c r="D228" i="1"/>
  <c r="C228" i="1"/>
  <c r="H228" i="1" s="1"/>
  <c r="C227" i="1"/>
  <c r="D226" i="1"/>
  <c r="G226" i="1" s="1"/>
  <c r="C226" i="1"/>
  <c r="D225" i="1"/>
  <c r="C225" i="1"/>
  <c r="H225" i="1" s="1"/>
  <c r="D224" i="1"/>
  <c r="C224" i="1"/>
  <c r="D223" i="1"/>
  <c r="C223" i="1"/>
  <c r="H223" i="1" s="1"/>
  <c r="D222" i="1"/>
  <c r="C222" i="1"/>
  <c r="H222" i="1" s="1"/>
  <c r="D221" i="1"/>
  <c r="C221" i="1"/>
  <c r="D219" i="1"/>
  <c r="C219" i="1"/>
  <c r="H219" i="1" s="1"/>
  <c r="D218" i="1"/>
  <c r="C218" i="1"/>
  <c r="H218" i="1" s="1"/>
  <c r="D217" i="1"/>
  <c r="C217" i="1"/>
  <c r="H217" i="1" s="1"/>
  <c r="D216" i="1"/>
  <c r="C216" i="1"/>
  <c r="H216" i="1" s="1"/>
  <c r="C215" i="1"/>
  <c r="D214" i="1"/>
  <c r="C214" i="1"/>
  <c r="H214" i="1" s="1"/>
  <c r="D213" i="1"/>
  <c r="G213" i="1" s="1"/>
  <c r="C213" i="1"/>
  <c r="D212" i="1"/>
  <c r="C212" i="1"/>
  <c r="H212" i="1" s="1"/>
  <c r="D210" i="1"/>
  <c r="C210" i="1"/>
  <c r="H210" i="1" s="1"/>
  <c r="D209" i="1"/>
  <c r="C209" i="1"/>
  <c r="D208" i="1"/>
  <c r="C208" i="1"/>
  <c r="D207" i="1"/>
  <c r="C207" i="1"/>
  <c r="C206" i="1"/>
  <c r="D205" i="1"/>
  <c r="G205" i="1" s="1"/>
  <c r="C205" i="1"/>
  <c r="D204" i="1"/>
  <c r="C204" i="1"/>
  <c r="H204" i="1" s="1"/>
  <c r="D203" i="1"/>
  <c r="C203" i="1"/>
  <c r="D202" i="1"/>
  <c r="C202" i="1"/>
  <c r="H202" i="1" s="1"/>
  <c r="D201" i="1"/>
  <c r="C201" i="1"/>
  <c r="H201" i="1" s="1"/>
  <c r="D200" i="1"/>
  <c r="C200" i="1"/>
  <c r="D199" i="1"/>
  <c r="C199" i="1"/>
  <c r="H199" i="1" s="1"/>
  <c r="D198" i="1"/>
  <c r="G198" i="1" s="1"/>
  <c r="C198" i="1"/>
  <c r="D197" i="1"/>
  <c r="G197" i="1" s="1"/>
  <c r="C197" i="1"/>
  <c r="D196" i="1"/>
  <c r="C196" i="1"/>
  <c r="H196" i="1" s="1"/>
  <c r="D195" i="1"/>
  <c r="C195" i="1"/>
  <c r="D194" i="1"/>
  <c r="C194" i="1"/>
  <c r="H194" i="1" s="1"/>
  <c r="D193" i="1"/>
  <c r="C193" i="1"/>
  <c r="H193" i="1" s="1"/>
  <c r="D191" i="1"/>
  <c r="C191" i="1"/>
  <c r="G190" i="1"/>
  <c r="D190" i="1"/>
  <c r="C190" i="1"/>
  <c r="H190" i="1" s="1"/>
  <c r="D189" i="1"/>
  <c r="C189" i="1"/>
  <c r="D188" i="1"/>
  <c r="C188" i="1"/>
  <c r="H188" i="1" s="1"/>
  <c r="D187" i="1"/>
  <c r="C187" i="1"/>
  <c r="D186" i="1"/>
  <c r="C186" i="1"/>
  <c r="H186" i="1" s="1"/>
  <c r="D185" i="1"/>
  <c r="G185" i="1" s="1"/>
  <c r="C185" i="1"/>
  <c r="D184" i="1"/>
  <c r="C184" i="1"/>
  <c r="D183" i="1"/>
  <c r="C183" i="1"/>
  <c r="D182" i="1"/>
  <c r="C182" i="1"/>
  <c r="D181" i="1"/>
  <c r="C181" i="1"/>
  <c r="D180" i="1"/>
  <c r="C180" i="1"/>
  <c r="D179" i="1"/>
  <c r="C179" i="1"/>
  <c r="D178" i="1"/>
  <c r="G178" i="1" s="1"/>
  <c r="C178" i="1"/>
  <c r="D177" i="1"/>
  <c r="C177" i="1"/>
  <c r="D176" i="1"/>
  <c r="C176" i="1"/>
  <c r="D175" i="1"/>
  <c r="C175" i="1"/>
  <c r="D174" i="1"/>
  <c r="G174" i="1" s="1"/>
  <c r="C174" i="1"/>
  <c r="H174" i="1" s="1"/>
  <c r="C173" i="1"/>
  <c r="D172" i="1"/>
  <c r="C172" i="1"/>
  <c r="H172" i="1" s="1"/>
  <c r="D171" i="1"/>
  <c r="C171" i="1"/>
  <c r="D170" i="1"/>
  <c r="C170" i="1"/>
  <c r="H170" i="1" s="1"/>
  <c r="D169" i="1"/>
  <c r="G169" i="1" s="1"/>
  <c r="C169" i="1"/>
  <c r="D168" i="1"/>
  <c r="C168" i="1"/>
  <c r="H168" i="1" s="1"/>
  <c r="D167" i="1"/>
  <c r="C167" i="1"/>
  <c r="D166" i="1"/>
  <c r="C166" i="1"/>
  <c r="H166" i="1" s="1"/>
  <c r="C165" i="1"/>
  <c r="D164" i="1"/>
  <c r="C164" i="1"/>
  <c r="H164" i="1" s="1"/>
  <c r="D163" i="1"/>
  <c r="C163" i="1"/>
  <c r="D162" i="1"/>
  <c r="G162" i="1" s="1"/>
  <c r="C162" i="1"/>
  <c r="D161" i="1"/>
  <c r="C161" i="1"/>
  <c r="D160" i="1"/>
  <c r="C160" i="1"/>
  <c r="D158" i="1"/>
  <c r="C158" i="1"/>
  <c r="H158" i="1" s="1"/>
  <c r="D157" i="1"/>
  <c r="C157" i="1"/>
  <c r="D156" i="1"/>
  <c r="C156" i="1"/>
  <c r="H156" i="1" s="1"/>
  <c r="D155" i="1"/>
  <c r="C155" i="1"/>
  <c r="D154" i="1"/>
  <c r="G154" i="1" s="1"/>
  <c r="C154" i="1"/>
  <c r="D153" i="1"/>
  <c r="C153" i="1"/>
  <c r="D152" i="1"/>
  <c r="C152" i="1"/>
  <c r="D151" i="1"/>
  <c r="C151" i="1"/>
  <c r="D150" i="1"/>
  <c r="G150" i="1" s="1"/>
  <c r="C150" i="1"/>
  <c r="H150" i="1" s="1"/>
  <c r="C149" i="1"/>
  <c r="C148" i="1"/>
  <c r="D146" i="1"/>
  <c r="C146" i="1"/>
  <c r="D145" i="1"/>
  <c r="C145" i="1"/>
  <c r="D144" i="1"/>
  <c r="C144" i="1"/>
  <c r="H144" i="1" s="1"/>
  <c r="D143" i="1"/>
  <c r="C143" i="1"/>
  <c r="D142" i="1"/>
  <c r="G142" i="1" s="1"/>
  <c r="C142" i="1"/>
  <c r="D141" i="1"/>
  <c r="C141" i="1"/>
  <c r="D140" i="1"/>
  <c r="C140" i="1"/>
  <c r="D139" i="1"/>
  <c r="C139" i="1"/>
  <c r="G138" i="1"/>
  <c r="D138" i="1"/>
  <c r="C138" i="1"/>
  <c r="H138" i="1" s="1"/>
  <c r="D137" i="1"/>
  <c r="C137" i="1"/>
  <c r="D136" i="1"/>
  <c r="C136" i="1"/>
  <c r="H136" i="1" s="1"/>
  <c r="D135" i="1"/>
  <c r="G134" i="1"/>
  <c r="D134" i="1"/>
  <c r="C134" i="1"/>
  <c r="H134" i="1" s="1"/>
  <c r="D133" i="1"/>
  <c r="C133" i="1"/>
  <c r="D132" i="1"/>
  <c r="C132" i="1"/>
  <c r="H132" i="1" s="1"/>
  <c r="D131" i="1"/>
  <c r="C131" i="1"/>
  <c r="D130" i="1"/>
  <c r="C130" i="1"/>
  <c r="H130" i="1" s="1"/>
  <c r="D129" i="1"/>
  <c r="G129" i="1" s="1"/>
  <c r="C129" i="1"/>
  <c r="D128" i="1"/>
  <c r="C128" i="1"/>
  <c r="H128" i="1" s="1"/>
  <c r="D127" i="1"/>
  <c r="C127" i="1"/>
  <c r="D126" i="1"/>
  <c r="C126" i="1"/>
  <c r="H126" i="1" s="1"/>
  <c r="D125" i="1"/>
  <c r="C125" i="1"/>
  <c r="C124" i="1"/>
  <c r="D123" i="1"/>
  <c r="C123" i="1"/>
  <c r="D122" i="1"/>
  <c r="G122" i="1" s="1"/>
  <c r="C122" i="1"/>
  <c r="D121" i="1"/>
  <c r="C121" i="1"/>
  <c r="D119" i="1"/>
  <c r="C119" i="1"/>
  <c r="D118" i="1"/>
  <c r="C118" i="1"/>
  <c r="H118" i="1" s="1"/>
  <c r="D117" i="1"/>
  <c r="C117" i="1"/>
  <c r="D116" i="1"/>
  <c r="C116" i="1"/>
  <c r="H116" i="1" s="1"/>
  <c r="D115" i="1"/>
  <c r="C115" i="1"/>
  <c r="D114" i="1"/>
  <c r="H114" i="1" s="1"/>
  <c r="C114" i="1"/>
  <c r="D113" i="1"/>
  <c r="C113" i="1"/>
  <c r="G113" i="1" s="1"/>
  <c r="D112" i="1"/>
  <c r="C112" i="1"/>
  <c r="G112" i="1" s="1"/>
  <c r="H111" i="1"/>
  <c r="D111" i="1"/>
  <c r="C111" i="1"/>
  <c r="G111" i="1" s="1"/>
  <c r="D110" i="1"/>
  <c r="H110" i="1" s="1"/>
  <c r="C110" i="1"/>
  <c r="D109" i="1"/>
  <c r="C109" i="1"/>
  <c r="G109" i="1" s="1"/>
  <c r="D108" i="1"/>
  <c r="C108" i="1"/>
  <c r="H107" i="1"/>
  <c r="D107" i="1"/>
  <c r="C107" i="1"/>
  <c r="G107" i="1" s="1"/>
  <c r="D106" i="1"/>
  <c r="H106" i="1" s="1"/>
  <c r="C106" i="1"/>
  <c r="D105" i="1"/>
  <c r="C105" i="1"/>
  <c r="G105" i="1" s="1"/>
  <c r="D104" i="1"/>
  <c r="C104" i="1"/>
  <c r="G104" i="1" s="1"/>
  <c r="D103" i="1"/>
  <c r="H103" i="1" s="1"/>
  <c r="C103" i="1"/>
  <c r="H101" i="1"/>
  <c r="D101" i="1"/>
  <c r="C101" i="1"/>
  <c r="G101" i="1" s="1"/>
  <c r="D100" i="1"/>
  <c r="H100" i="1" s="1"/>
  <c r="C100" i="1"/>
  <c r="D99" i="1"/>
  <c r="C99" i="1"/>
  <c r="G99" i="1" s="1"/>
  <c r="D98" i="1"/>
  <c r="C98" i="1"/>
  <c r="G98" i="1" s="1"/>
  <c r="H97" i="1"/>
  <c r="D97" i="1"/>
  <c r="C97" i="1"/>
  <c r="G97" i="1" s="1"/>
  <c r="D96" i="1"/>
  <c r="H96" i="1" s="1"/>
  <c r="C96" i="1"/>
  <c r="D95" i="1"/>
  <c r="C95" i="1"/>
  <c r="G95" i="1" s="1"/>
  <c r="D94" i="1"/>
  <c r="C94" i="1"/>
  <c r="G94" i="1" s="1"/>
  <c r="H93" i="1"/>
  <c r="D93" i="1"/>
  <c r="C93" i="1"/>
  <c r="G93" i="1" s="1"/>
  <c r="D92" i="1"/>
  <c r="H92" i="1" s="1"/>
  <c r="C92" i="1"/>
  <c r="D91" i="1"/>
  <c r="C91" i="1"/>
  <c r="G91" i="1" s="1"/>
  <c r="D90" i="1"/>
  <c r="C90" i="1"/>
  <c r="G90" i="1" s="1"/>
  <c r="D89" i="1"/>
  <c r="H89" i="1" s="1"/>
  <c r="C89" i="1"/>
  <c r="G89" i="1" s="1"/>
  <c r="D88" i="1"/>
  <c r="H88" i="1" s="1"/>
  <c r="C88" i="1"/>
  <c r="C87" i="1"/>
  <c r="D86" i="1"/>
  <c r="C86" i="1"/>
  <c r="G86" i="1" s="1"/>
  <c r="H85" i="1"/>
  <c r="D85" i="1"/>
  <c r="C85" i="1"/>
  <c r="G85" i="1" s="1"/>
  <c r="D84" i="1"/>
  <c r="H84" i="1" s="1"/>
  <c r="C84" i="1"/>
  <c r="D83" i="1"/>
  <c r="C83" i="1"/>
  <c r="G83" i="1" s="1"/>
  <c r="D82" i="1"/>
  <c r="C82" i="1"/>
  <c r="G82" i="1" s="1"/>
  <c r="D81" i="1"/>
  <c r="H81" i="1" s="1"/>
  <c r="C81" i="1"/>
  <c r="D80" i="1"/>
  <c r="H80" i="1" s="1"/>
  <c r="C80" i="1"/>
  <c r="C79" i="1"/>
  <c r="D77" i="1"/>
  <c r="C77" i="1"/>
  <c r="G77" i="1" s="1"/>
  <c r="D76" i="1"/>
  <c r="C76" i="1"/>
  <c r="G76" i="1" s="1"/>
  <c r="H75" i="1"/>
  <c r="D75" i="1"/>
  <c r="C75" i="1"/>
  <c r="G75" i="1" s="1"/>
  <c r="D74" i="1"/>
  <c r="H74" i="1" s="1"/>
  <c r="C74" i="1"/>
  <c r="C73" i="1"/>
  <c r="G73" i="1" s="1"/>
  <c r="D72" i="1"/>
  <c r="H72" i="1" s="1"/>
  <c r="C72" i="1"/>
  <c r="D71" i="1"/>
  <c r="C71" i="1"/>
  <c r="G71" i="1" s="1"/>
  <c r="D70" i="1"/>
  <c r="C70" i="1"/>
  <c r="G70" i="1" s="1"/>
  <c r="H69" i="1"/>
  <c r="D69" i="1"/>
  <c r="C69" i="1"/>
  <c r="G69" i="1" s="1"/>
  <c r="D68" i="1"/>
  <c r="H68" i="1" s="1"/>
  <c r="C68" i="1"/>
  <c r="D67" i="1"/>
  <c r="C67" i="1"/>
  <c r="G67" i="1" s="1"/>
  <c r="D66" i="1"/>
  <c r="C66" i="1"/>
  <c r="G66" i="1" s="1"/>
  <c r="H65" i="1"/>
  <c r="D65" i="1"/>
  <c r="C65" i="1"/>
  <c r="G65" i="1" s="1"/>
  <c r="D64" i="1"/>
  <c r="H64" i="1" s="1"/>
  <c r="C64" i="1"/>
  <c r="D63" i="1"/>
  <c r="C63" i="1"/>
  <c r="G63" i="1" s="1"/>
  <c r="D62" i="1"/>
  <c r="C62" i="1"/>
  <c r="G62" i="1" s="1"/>
  <c r="H61" i="1"/>
  <c r="D61" i="1"/>
  <c r="C61" i="1"/>
  <c r="G61" i="1" s="1"/>
  <c r="D60" i="1"/>
  <c r="H60" i="1" s="1"/>
  <c r="C60" i="1"/>
  <c r="D59" i="1"/>
  <c r="C59" i="1"/>
  <c r="G59" i="1" s="1"/>
  <c r="D58" i="1"/>
  <c r="C58" i="1"/>
  <c r="G58" i="1" s="1"/>
  <c r="D57" i="1"/>
  <c r="H57" i="1" s="1"/>
  <c r="C57" i="1"/>
  <c r="G57" i="1" s="1"/>
  <c r="D56" i="1"/>
  <c r="H56" i="1" s="1"/>
  <c r="C56" i="1"/>
  <c r="C55" i="1"/>
  <c r="D54" i="1"/>
  <c r="C54" i="1"/>
  <c r="G54" i="1" s="1"/>
  <c r="H53" i="1"/>
  <c r="D53" i="1"/>
  <c r="C53" i="1"/>
  <c r="G53" i="1" s="1"/>
  <c r="D52" i="1"/>
  <c r="H52" i="1" s="1"/>
  <c r="C52" i="1"/>
  <c r="D51" i="1"/>
  <c r="C51" i="1"/>
  <c r="G51" i="1" s="1"/>
  <c r="D50" i="1"/>
  <c r="C50" i="1"/>
  <c r="G50" i="1" s="1"/>
  <c r="H49" i="1"/>
  <c r="D49" i="1"/>
  <c r="C49" i="1"/>
  <c r="G49" i="1" s="1"/>
  <c r="D48" i="1"/>
  <c r="H48" i="1" s="1"/>
  <c r="C48" i="1"/>
  <c r="D47" i="1"/>
  <c r="C47" i="1"/>
  <c r="G47" i="1" s="1"/>
  <c r="D45" i="1"/>
  <c r="C45" i="1"/>
  <c r="G45" i="1" s="1"/>
  <c r="H44" i="1"/>
  <c r="D44" i="1"/>
  <c r="C44" i="1"/>
  <c r="G44" i="1" s="1"/>
  <c r="D43" i="1"/>
  <c r="H43" i="1" s="1"/>
  <c r="C43" i="1"/>
  <c r="D42" i="1"/>
  <c r="C42" i="1"/>
  <c r="G42" i="1" s="1"/>
  <c r="D41" i="1"/>
  <c r="C41" i="1"/>
  <c r="G41" i="1" s="1"/>
  <c r="D40" i="1"/>
  <c r="D39" i="1"/>
  <c r="C39" i="1"/>
  <c r="G39" i="1" s="1"/>
  <c r="H38" i="1"/>
  <c r="D38" i="1"/>
  <c r="C38" i="1"/>
  <c r="G38" i="1" s="1"/>
  <c r="D37" i="1"/>
  <c r="H37" i="1" s="1"/>
  <c r="C37" i="1"/>
  <c r="D36" i="1"/>
  <c r="C36" i="1"/>
  <c r="G36" i="1" s="1"/>
  <c r="D35" i="1"/>
  <c r="C35" i="1"/>
  <c r="G35" i="1" s="1"/>
  <c r="H34" i="1"/>
  <c r="D34" i="1"/>
  <c r="C34" i="1"/>
  <c r="G34" i="1" s="1"/>
  <c r="D33" i="1"/>
  <c r="H33" i="1" s="1"/>
  <c r="C33" i="1"/>
  <c r="D32" i="1"/>
  <c r="C32" i="1"/>
  <c r="G32" i="1" s="1"/>
  <c r="D31" i="1"/>
  <c r="C31" i="1"/>
  <c r="G31" i="1" s="1"/>
  <c r="H30" i="1"/>
  <c r="D30" i="1"/>
  <c r="C30" i="1"/>
  <c r="G30" i="1" s="1"/>
  <c r="D29" i="1"/>
  <c r="H29" i="1" s="1"/>
  <c r="C29" i="1"/>
  <c r="D28" i="1"/>
  <c r="C28" i="1"/>
  <c r="G28" i="1" s="1"/>
  <c r="D27" i="1"/>
  <c r="C27" i="1"/>
  <c r="G27" i="1" s="1"/>
  <c r="H26" i="1"/>
  <c r="D26" i="1"/>
  <c r="C26" i="1"/>
  <c r="G26" i="1" s="1"/>
  <c r="D25" i="1"/>
  <c r="H25" i="1" s="1"/>
  <c r="C25" i="1"/>
  <c r="D24" i="1"/>
  <c r="C24" i="1"/>
  <c r="G24" i="1" s="1"/>
  <c r="D23" i="1"/>
  <c r="C23" i="1"/>
  <c r="G23" i="1" s="1"/>
  <c r="H22" i="1"/>
  <c r="D22" i="1"/>
  <c r="C22" i="1"/>
  <c r="G22" i="1" s="1"/>
  <c r="D21" i="1"/>
  <c r="H21" i="1" s="1"/>
  <c r="C21" i="1"/>
  <c r="D20" i="1"/>
  <c r="C20" i="1"/>
  <c r="G20" i="1" s="1"/>
  <c r="D19" i="1"/>
  <c r="C19" i="1"/>
  <c r="H18" i="1"/>
  <c r="D18" i="1"/>
  <c r="C18" i="1"/>
  <c r="G18" i="1" s="1"/>
  <c r="D17" i="1"/>
  <c r="H17" i="1" s="1"/>
  <c r="C17" i="1"/>
  <c r="D16" i="1"/>
  <c r="C16" i="1"/>
  <c r="G16" i="1" s="1"/>
  <c r="D15" i="1"/>
  <c r="C15" i="1"/>
  <c r="G15" i="1" s="1"/>
  <c r="H14" i="1"/>
  <c r="D14" i="1"/>
  <c r="C14" i="1"/>
  <c r="G14" i="1" s="1"/>
  <c r="D13" i="1"/>
  <c r="H13" i="1" s="1"/>
  <c r="C13" i="1"/>
  <c r="D12" i="1"/>
  <c r="C12" i="1"/>
  <c r="G12" i="1" s="1"/>
  <c r="D11" i="1"/>
  <c r="C11" i="1"/>
  <c r="G11" i="1" s="1"/>
  <c r="H10" i="1"/>
  <c r="D10" i="1"/>
  <c r="C10" i="1"/>
  <c r="G10" i="1" s="1"/>
  <c r="D9" i="1"/>
  <c r="H9" i="1" s="1"/>
  <c r="C9" i="1"/>
  <c r="D8" i="1"/>
  <c r="C8" i="1"/>
  <c r="D7" i="1"/>
  <c r="C7" i="1"/>
  <c r="G7" i="1" s="1"/>
  <c r="D6" i="1"/>
  <c r="H6" i="1" s="1"/>
  <c r="C6" i="1"/>
  <c r="G6" i="1" s="1"/>
  <c r="D5" i="1"/>
  <c r="H5" i="1" s="1"/>
  <c r="C5" i="1"/>
  <c r="E298" i="9" l="1"/>
  <c r="B298" i="9" s="1"/>
  <c r="E33" i="9"/>
  <c r="B33" i="9" s="1"/>
  <c r="H291" i="1"/>
  <c r="F217" i="9"/>
  <c r="E294" i="9"/>
  <c r="B294" i="9" s="1"/>
  <c r="E32" i="9"/>
  <c r="F215" i="9"/>
  <c r="B215" i="9" s="1"/>
  <c r="G1232" i="1"/>
  <c r="G1150" i="1"/>
  <c r="E245" i="5"/>
  <c r="D1222" i="1" s="1"/>
  <c r="F250" i="5"/>
  <c r="G1224" i="1"/>
  <c r="F239" i="5"/>
  <c r="E238" i="5"/>
  <c r="E237" i="5" s="1"/>
  <c r="G1217" i="1"/>
  <c r="D1215" i="1"/>
  <c r="G1215" i="1" s="1"/>
  <c r="G1211" i="1"/>
  <c r="E206" i="5"/>
  <c r="G1199" i="1"/>
  <c r="G1195" i="1"/>
  <c r="E300" i="9"/>
  <c r="B300" i="9" s="1"/>
  <c r="G1177" i="1"/>
  <c r="E190" i="5"/>
  <c r="D1167" i="1" s="1"/>
  <c r="E309" i="9"/>
  <c r="B309" i="9" s="1"/>
  <c r="G1161" i="1"/>
  <c r="G1146" i="1"/>
  <c r="G1134" i="1"/>
  <c r="E287" i="9"/>
  <c r="B287" i="9" s="1"/>
  <c r="F146" i="5"/>
  <c r="G1118" i="1"/>
  <c r="E134" i="5"/>
  <c r="G1019" i="1"/>
  <c r="F29" i="5"/>
  <c r="E293" i="9"/>
  <c r="D22" i="7"/>
  <c r="D1453" i="1"/>
  <c r="J1467" i="1"/>
  <c r="H1411" i="1"/>
  <c r="H1410" i="1"/>
  <c r="F75" i="6"/>
  <c r="G1371" i="1"/>
  <c r="F39" i="6"/>
  <c r="F28" i="6"/>
  <c r="G1301" i="1"/>
  <c r="H1555" i="1"/>
  <c r="G1555" i="1"/>
  <c r="C1576" i="1"/>
  <c r="G1579" i="1"/>
  <c r="G1505" i="1"/>
  <c r="G1503" i="1"/>
  <c r="H1499" i="1"/>
  <c r="G1499" i="1"/>
  <c r="C1501" i="1"/>
  <c r="G1489" i="1"/>
  <c r="H1485" i="1"/>
  <c r="G1484" i="1"/>
  <c r="H292" i="1"/>
  <c r="H411" i="1"/>
  <c r="H412" i="1"/>
  <c r="E69" i="9"/>
  <c r="H752" i="1"/>
  <c r="E58" i="9"/>
  <c r="B58" i="9" s="1"/>
  <c r="E275" i="9"/>
  <c r="E153" i="9"/>
  <c r="H397" i="1"/>
  <c r="H386" i="1"/>
  <c r="E363" i="4"/>
  <c r="D358" i="1" s="1"/>
  <c r="D364" i="1"/>
  <c r="G364" i="1" s="1"/>
  <c r="H365" i="1"/>
  <c r="H363" i="1"/>
  <c r="H359" i="1"/>
  <c r="H361" i="1"/>
  <c r="E350" i="4"/>
  <c r="D345" i="1" s="1"/>
  <c r="H290" i="1"/>
  <c r="H275" i="1"/>
  <c r="D275" i="1"/>
  <c r="G275" i="1" s="1"/>
  <c r="H260" i="1"/>
  <c r="E252" i="4"/>
  <c r="D248" i="1" s="1"/>
  <c r="H255" i="1"/>
  <c r="H236" i="1"/>
  <c r="F236" i="4"/>
  <c r="H233" i="1"/>
  <c r="D227" i="1"/>
  <c r="G227" i="1" s="1"/>
  <c r="H206" i="1"/>
  <c r="H209" i="1"/>
  <c r="H207" i="1"/>
  <c r="H198" i="1"/>
  <c r="F202" i="4"/>
  <c r="H184" i="1"/>
  <c r="H182" i="1"/>
  <c r="F220" i="9"/>
  <c r="H180" i="1"/>
  <c r="F177" i="4"/>
  <c r="H146" i="1"/>
  <c r="H124" i="1"/>
  <c r="G108" i="1"/>
  <c r="G103" i="1"/>
  <c r="G87" i="1"/>
  <c r="D79" i="1"/>
  <c r="G79" i="1"/>
  <c r="G81" i="1"/>
  <c r="G55" i="1"/>
  <c r="F59" i="4"/>
  <c r="G19" i="1"/>
  <c r="G8" i="1"/>
  <c r="H900" i="1"/>
  <c r="G900" i="1"/>
  <c r="H980" i="1"/>
  <c r="G980" i="1"/>
  <c r="G1079" i="1"/>
  <c r="H1079" i="1"/>
  <c r="G1123" i="1"/>
  <c r="H1123" i="1"/>
  <c r="G1126" i="1"/>
  <c r="H1126" i="1"/>
  <c r="G1128" i="1"/>
  <c r="H1128" i="1"/>
  <c r="G1151" i="1"/>
  <c r="H1151" i="1"/>
  <c r="G1170" i="1"/>
  <c r="H1170" i="1"/>
  <c r="G1173" i="1"/>
  <c r="H1173" i="1"/>
  <c r="G1184" i="1"/>
  <c r="H1184" i="1"/>
  <c r="G1187" i="1"/>
  <c r="H1187" i="1"/>
  <c r="G1191" i="1"/>
  <c r="H1191" i="1"/>
  <c r="G1429" i="1"/>
  <c r="H1429" i="1"/>
  <c r="G1544" i="1"/>
  <c r="H1544" i="1"/>
  <c r="G1568" i="1"/>
  <c r="H1568" i="1"/>
  <c r="G133" i="1"/>
  <c r="H844" i="1"/>
  <c r="G844" i="1"/>
  <c r="H876" i="1"/>
  <c r="G876" i="1"/>
  <c r="H916" i="1"/>
  <c r="G916" i="1"/>
  <c r="H927" i="1"/>
  <c r="G927" i="1"/>
  <c r="H932" i="1"/>
  <c r="G932" i="1"/>
  <c r="H958" i="1"/>
  <c r="G958" i="1"/>
  <c r="H961" i="1"/>
  <c r="G961" i="1"/>
  <c r="H964" i="1"/>
  <c r="G964" i="1"/>
  <c r="G1011" i="1"/>
  <c r="H1011" i="1"/>
  <c r="G1055" i="1"/>
  <c r="H1055" i="1"/>
  <c r="G1059" i="1"/>
  <c r="H1059" i="1"/>
  <c r="H1092" i="1"/>
  <c r="G1098" i="1"/>
  <c r="H1098" i="1"/>
  <c r="G1132" i="1"/>
  <c r="H1132" i="1"/>
  <c r="G1135" i="1"/>
  <c r="H1135" i="1"/>
  <c r="G1138" i="1"/>
  <c r="H1138" i="1"/>
  <c r="G1179" i="1"/>
  <c r="H1179" i="1"/>
  <c r="G1182" i="1"/>
  <c r="H1182" i="1"/>
  <c r="G1197" i="1"/>
  <c r="H1197" i="1"/>
  <c r="G1200" i="1"/>
  <c r="H1200" i="1"/>
  <c r="G1203" i="1"/>
  <c r="H1203" i="1"/>
  <c r="G1205" i="1"/>
  <c r="H1205" i="1"/>
  <c r="G1350" i="1"/>
  <c r="H1350" i="1"/>
  <c r="G1357" i="1"/>
  <c r="H1357" i="1"/>
  <c r="G1362" i="1"/>
  <c r="H1362" i="1"/>
  <c r="G1373" i="1"/>
  <c r="H1373" i="1"/>
  <c r="H1439" i="1"/>
  <c r="H1468" i="1"/>
  <c r="G1468" i="1"/>
  <c r="H1504" i="1"/>
  <c r="G1504" i="1"/>
  <c r="G1529" i="1"/>
  <c r="H1536" i="1"/>
  <c r="H1539" i="1"/>
  <c r="G1539" i="1"/>
  <c r="H1545" i="1"/>
  <c r="G1545" i="1"/>
  <c r="H1573" i="1"/>
  <c r="G1573" i="1"/>
  <c r="F397" i="4"/>
  <c r="D396" i="4"/>
  <c r="F94" i="6"/>
  <c r="D89" i="6"/>
  <c r="C1388" i="1"/>
  <c r="H820" i="1"/>
  <c r="G820" i="1"/>
  <c r="H852" i="1"/>
  <c r="G852" i="1"/>
  <c r="H884" i="1"/>
  <c r="G884" i="1"/>
  <c r="H895" i="1"/>
  <c r="G895" i="1"/>
  <c r="H940" i="1"/>
  <c r="G940" i="1"/>
  <c r="H947" i="1"/>
  <c r="G947" i="1"/>
  <c r="H974" i="1"/>
  <c r="G974" i="1"/>
  <c r="H977" i="1"/>
  <c r="G977" i="1"/>
  <c r="H991" i="1"/>
  <c r="G991" i="1"/>
  <c r="H994" i="1"/>
  <c r="G994" i="1"/>
  <c r="G1148" i="1"/>
  <c r="H1148" i="1"/>
  <c r="G1175" i="1"/>
  <c r="H1175" i="1"/>
  <c r="G1189" i="1"/>
  <c r="H1189" i="1"/>
  <c r="G1424" i="1"/>
  <c r="H1424" i="1"/>
  <c r="G1427" i="1"/>
  <c r="H1427" i="1"/>
  <c r="H1443" i="1"/>
  <c r="J1443" i="1"/>
  <c r="G1443" i="1"/>
  <c r="G1560" i="1"/>
  <c r="H1560" i="1"/>
  <c r="G137" i="1"/>
  <c r="G149" i="1"/>
  <c r="G189" i="1"/>
  <c r="H24" i="1"/>
  <c r="H28" i="1"/>
  <c r="H32" i="1"/>
  <c r="H42" i="1"/>
  <c r="H51" i="1"/>
  <c r="H55" i="1"/>
  <c r="H67" i="1"/>
  <c r="H77" i="1"/>
  <c r="H79" i="1"/>
  <c r="H83" i="1"/>
  <c r="H91" i="1"/>
  <c r="H99" i="1"/>
  <c r="H105" i="1"/>
  <c r="H113" i="1"/>
  <c r="G121" i="1"/>
  <c r="G153" i="1"/>
  <c r="G161" i="1"/>
  <c r="G182" i="1"/>
  <c r="G194" i="1"/>
  <c r="G212" i="1"/>
  <c r="G219" i="1"/>
  <c r="G223" i="1"/>
  <c r="G231" i="1"/>
  <c r="G239" i="1"/>
  <c r="G255" i="1"/>
  <c r="G263" i="1"/>
  <c r="G279" i="1"/>
  <c r="G299" i="1"/>
  <c r="G312" i="1"/>
  <c r="G328" i="1"/>
  <c r="G344" i="1"/>
  <c r="G348" i="1"/>
  <c r="G363" i="1"/>
  <c r="G379" i="1"/>
  <c r="G418" i="1"/>
  <c r="G426" i="1"/>
  <c r="G442" i="1"/>
  <c r="G739" i="1"/>
  <c r="G747" i="1"/>
  <c r="G763" i="1"/>
  <c r="G771" i="1"/>
  <c r="H804" i="1"/>
  <c r="G804" i="1"/>
  <c r="G807" i="1"/>
  <c r="F473" i="4"/>
  <c r="D472" i="4"/>
  <c r="G173" i="1"/>
  <c r="D597" i="1"/>
  <c r="H812" i="1"/>
  <c r="G812" i="1"/>
  <c r="H8" i="1"/>
  <c r="H12" i="1"/>
  <c r="H16" i="1"/>
  <c r="H20" i="1"/>
  <c r="H36" i="1"/>
  <c r="H47" i="1"/>
  <c r="H59" i="1"/>
  <c r="H63" i="1"/>
  <c r="H71" i="1"/>
  <c r="H87" i="1"/>
  <c r="H95" i="1"/>
  <c r="H109" i="1"/>
  <c r="G118" i="1"/>
  <c r="G126" i="1"/>
  <c r="G141" i="1"/>
  <c r="G146" i="1"/>
  <c r="G158" i="1"/>
  <c r="G166" i="1"/>
  <c r="G177" i="1"/>
  <c r="G202" i="1"/>
  <c r="G210" i="1"/>
  <c r="G247" i="1"/>
  <c r="G271" i="1"/>
  <c r="G320" i="1"/>
  <c r="G336" i="1"/>
  <c r="G356" i="1"/>
  <c r="G371" i="1"/>
  <c r="G387" i="1"/>
  <c r="G395" i="1"/>
  <c r="G434" i="1"/>
  <c r="G450" i="1"/>
  <c r="C467" i="1"/>
  <c r="G755" i="1"/>
  <c r="G779" i="1"/>
  <c r="G787" i="1"/>
  <c r="G795" i="1"/>
  <c r="G827" i="1"/>
  <c r="H836" i="1"/>
  <c r="G836" i="1"/>
  <c r="G839" i="1"/>
  <c r="G859" i="1"/>
  <c r="H868" i="1"/>
  <c r="G868" i="1"/>
  <c r="G871" i="1"/>
  <c r="G907" i="1"/>
  <c r="G923" i="1"/>
  <c r="H948" i="1"/>
  <c r="G948" i="1"/>
  <c r="G951" i="1"/>
  <c r="G956" i="1"/>
  <c r="H981" i="1"/>
  <c r="G981" i="1"/>
  <c r="H986" i="1"/>
  <c r="G986" i="1"/>
  <c r="H988" i="1"/>
  <c r="G988" i="1"/>
  <c r="H995" i="1"/>
  <c r="G995" i="1"/>
  <c r="H998" i="1"/>
  <c r="G998" i="1"/>
  <c r="H1038" i="1"/>
  <c r="G1087" i="1"/>
  <c r="H1087" i="1"/>
  <c r="G1089" i="1"/>
  <c r="H1089" i="1"/>
  <c r="G1091" i="1"/>
  <c r="H1091" i="1"/>
  <c r="G1116" i="1"/>
  <c r="H1116" i="1"/>
  <c r="G1119" i="1"/>
  <c r="H1119" i="1"/>
  <c r="G1122" i="1"/>
  <c r="H1122" i="1"/>
  <c r="G1154" i="1"/>
  <c r="H1154" i="1"/>
  <c r="G1157" i="1"/>
  <c r="H1157" i="1"/>
  <c r="G1159" i="1"/>
  <c r="H1159" i="1"/>
  <c r="G1169" i="1"/>
  <c r="H1169" i="1"/>
  <c r="G1334" i="1"/>
  <c r="H1334" i="1"/>
  <c r="G1341" i="1"/>
  <c r="H1341" i="1"/>
  <c r="G1346" i="1"/>
  <c r="H1346" i="1"/>
  <c r="G1417" i="1"/>
  <c r="H1417" i="1"/>
  <c r="G1420" i="1"/>
  <c r="H1420" i="1"/>
  <c r="G1433" i="1"/>
  <c r="H1433" i="1"/>
  <c r="G5" i="1"/>
  <c r="H7" i="1"/>
  <c r="G9" i="1"/>
  <c r="H11" i="1"/>
  <c r="G13" i="1"/>
  <c r="H15" i="1"/>
  <c r="G17" i="1"/>
  <c r="H19" i="1"/>
  <c r="G21" i="1"/>
  <c r="H23" i="1"/>
  <c r="G25" i="1"/>
  <c r="H27" i="1"/>
  <c r="G29" i="1"/>
  <c r="H31" i="1"/>
  <c r="G33" i="1"/>
  <c r="H35" i="1"/>
  <c r="G37" i="1"/>
  <c r="H39" i="1"/>
  <c r="H41" i="1"/>
  <c r="G43" i="1"/>
  <c r="H45" i="1"/>
  <c r="G48" i="1"/>
  <c r="H50" i="1"/>
  <c r="G52" i="1"/>
  <c r="H54" i="1"/>
  <c r="G56" i="1"/>
  <c r="H58" i="1"/>
  <c r="G60" i="1"/>
  <c r="H62" i="1"/>
  <c r="G64" i="1"/>
  <c r="H66" i="1"/>
  <c r="G68" i="1"/>
  <c r="H70" i="1"/>
  <c r="G72" i="1"/>
  <c r="G74" i="1"/>
  <c r="H76" i="1"/>
  <c r="G80" i="1"/>
  <c r="H82" i="1"/>
  <c r="G84" i="1"/>
  <c r="H86" i="1"/>
  <c r="G88" i="1"/>
  <c r="H90" i="1"/>
  <c r="G92" i="1"/>
  <c r="H94" i="1"/>
  <c r="G96" i="1"/>
  <c r="H98" i="1"/>
  <c r="G100" i="1"/>
  <c r="H104" i="1"/>
  <c r="G106" i="1"/>
  <c r="H108" i="1"/>
  <c r="G110" i="1"/>
  <c r="H112" i="1"/>
  <c r="G114" i="1"/>
  <c r="G117" i="1"/>
  <c r="H122" i="1"/>
  <c r="G125" i="1"/>
  <c r="G130" i="1"/>
  <c r="H140" i="1"/>
  <c r="H142" i="1"/>
  <c r="G145" i="1"/>
  <c r="H152" i="1"/>
  <c r="H154" i="1"/>
  <c r="G157" i="1"/>
  <c r="H160" i="1"/>
  <c r="H162" i="1"/>
  <c r="G165" i="1"/>
  <c r="G170" i="1"/>
  <c r="H176" i="1"/>
  <c r="H178" i="1"/>
  <c r="G181" i="1"/>
  <c r="G186" i="1"/>
  <c r="G193" i="1"/>
  <c r="H195" i="1"/>
  <c r="H197" i="1"/>
  <c r="H200" i="1"/>
  <c r="G201" i="1"/>
  <c r="H203" i="1"/>
  <c r="H205" i="1"/>
  <c r="H208" i="1"/>
  <c r="G209" i="1"/>
  <c r="H213" i="1"/>
  <c r="G216" i="1"/>
  <c r="H221" i="1"/>
  <c r="G222" i="1"/>
  <c r="H224" i="1"/>
  <c r="H226" i="1"/>
  <c r="H229" i="1"/>
  <c r="G230" i="1"/>
  <c r="H232" i="1"/>
  <c r="H234" i="1"/>
  <c r="H237" i="1"/>
  <c r="G238" i="1"/>
  <c r="H240" i="1"/>
  <c r="H242" i="1"/>
  <c r="H245" i="1"/>
  <c r="G246" i="1"/>
  <c r="H250" i="1"/>
  <c r="H253" i="1"/>
  <c r="G254" i="1"/>
  <c r="H256" i="1"/>
  <c r="H258" i="1"/>
  <c r="H261" i="1"/>
  <c r="G262" i="1"/>
  <c r="H264" i="1"/>
  <c r="H266" i="1"/>
  <c r="H269" i="1"/>
  <c r="G270" i="1"/>
  <c r="H272" i="1"/>
  <c r="H274" i="1"/>
  <c r="H277" i="1"/>
  <c r="G278" i="1"/>
  <c r="H280" i="1"/>
  <c r="H282" i="1"/>
  <c r="H288" i="1"/>
  <c r="G292" i="1"/>
  <c r="G296" i="1"/>
  <c r="H300" i="1"/>
  <c r="G304" i="1"/>
  <c r="H307" i="1"/>
  <c r="H310" i="1"/>
  <c r="G311" i="1"/>
  <c r="H313" i="1"/>
  <c r="H315" i="1"/>
  <c r="H318" i="1"/>
  <c r="G319" i="1"/>
  <c r="H321" i="1"/>
  <c r="H323" i="1"/>
  <c r="H326" i="1"/>
  <c r="G327" i="1"/>
  <c r="H329" i="1"/>
  <c r="H331" i="1"/>
  <c r="H334" i="1"/>
  <c r="G335" i="1"/>
  <c r="H337" i="1"/>
  <c r="H339" i="1"/>
  <c r="H342" i="1"/>
  <c r="G343" i="1"/>
  <c r="G347" i="1"/>
  <c r="H349" i="1"/>
  <c r="H351" i="1"/>
  <c r="H354" i="1"/>
  <c r="G355" i="1"/>
  <c r="H357" i="1"/>
  <c r="G360" i="1"/>
  <c r="H364" i="1"/>
  <c r="G368" i="1"/>
  <c r="H372" i="1"/>
  <c r="G376" i="1"/>
  <c r="H380" i="1"/>
  <c r="G384" i="1"/>
  <c r="H388" i="1"/>
  <c r="G392" i="1"/>
  <c r="H396" i="1"/>
  <c r="G400" i="1"/>
  <c r="H404" i="1"/>
  <c r="H406" i="1"/>
  <c r="H413" i="1"/>
  <c r="H416" i="1"/>
  <c r="G417" i="1"/>
  <c r="H419" i="1"/>
  <c r="H421" i="1"/>
  <c r="H424" i="1"/>
  <c r="G425" i="1"/>
  <c r="H427" i="1"/>
  <c r="H429" i="1"/>
  <c r="H432" i="1"/>
  <c r="G433" i="1"/>
  <c r="H435" i="1"/>
  <c r="H437" i="1"/>
  <c r="H440" i="1"/>
  <c r="G441" i="1"/>
  <c r="H443" i="1"/>
  <c r="H445" i="1"/>
  <c r="H448" i="1"/>
  <c r="G449" i="1"/>
  <c r="H451" i="1"/>
  <c r="C484" i="1"/>
  <c r="G736" i="1"/>
  <c r="H740" i="1"/>
  <c r="G744" i="1"/>
  <c r="H748" i="1"/>
  <c r="G752" i="1"/>
  <c r="H756" i="1"/>
  <c r="G760" i="1"/>
  <c r="H764" i="1"/>
  <c r="G768" i="1"/>
  <c r="H772" i="1"/>
  <c r="G776" i="1"/>
  <c r="H780" i="1"/>
  <c r="G784" i="1"/>
  <c r="H788" i="1"/>
  <c r="H796" i="1"/>
  <c r="G796" i="1"/>
  <c r="G799" i="1"/>
  <c r="H815" i="1"/>
  <c r="H818" i="1"/>
  <c r="G819" i="1"/>
  <c r="H828" i="1"/>
  <c r="G828" i="1"/>
  <c r="G831" i="1"/>
  <c r="H847" i="1"/>
  <c r="H850" i="1"/>
  <c r="G851" i="1"/>
  <c r="H860" i="1"/>
  <c r="G860" i="1"/>
  <c r="G863" i="1"/>
  <c r="H879" i="1"/>
  <c r="H882" i="1"/>
  <c r="G883" i="1"/>
  <c r="H898" i="1"/>
  <c r="H908" i="1"/>
  <c r="G908" i="1"/>
  <c r="H915" i="1"/>
  <c r="G915" i="1"/>
  <c r="H935" i="1"/>
  <c r="H938" i="1"/>
  <c r="G939" i="1"/>
  <c r="H962" i="1"/>
  <c r="H965" i="1"/>
  <c r="G965" i="1"/>
  <c r="H968" i="1"/>
  <c r="G968" i="1"/>
  <c r="H970" i="1"/>
  <c r="G970" i="1"/>
  <c r="G1027" i="1"/>
  <c r="H1027" i="1"/>
  <c r="G1031" i="1"/>
  <c r="H1031" i="1"/>
  <c r="G1035" i="1"/>
  <c r="H1035" i="1"/>
  <c r="H1082" i="1"/>
  <c r="G1104" i="1"/>
  <c r="H1104" i="1"/>
  <c r="G1106" i="1"/>
  <c r="H1106" i="1"/>
  <c r="G1139" i="1"/>
  <c r="H1139" i="1"/>
  <c r="G1142" i="1"/>
  <c r="H1142" i="1"/>
  <c r="G1144" i="1"/>
  <c r="H1144" i="1"/>
  <c r="G1163" i="1"/>
  <c r="H1163" i="1"/>
  <c r="G1166" i="1"/>
  <c r="H1166" i="1"/>
  <c r="G1213" i="1"/>
  <c r="H1213" i="1"/>
  <c r="G1312" i="1"/>
  <c r="H1312" i="1"/>
  <c r="G1319" i="1"/>
  <c r="H1319" i="1"/>
  <c r="G1323" i="1"/>
  <c r="H1323" i="1"/>
  <c r="G1454" i="1"/>
  <c r="H1454" i="1"/>
  <c r="H1492" i="1"/>
  <c r="G1492" i="1"/>
  <c r="H892" i="1"/>
  <c r="G892" i="1"/>
  <c r="H911" i="1"/>
  <c r="H914" i="1"/>
  <c r="H924" i="1"/>
  <c r="G924" i="1"/>
  <c r="H943" i="1"/>
  <c r="H946" i="1"/>
  <c r="H957" i="1"/>
  <c r="G957" i="1"/>
  <c r="H966" i="1"/>
  <c r="H973" i="1"/>
  <c r="G973" i="1"/>
  <c r="H982" i="1"/>
  <c r="H996" i="1"/>
  <c r="H1002" i="1"/>
  <c r="G1015" i="1"/>
  <c r="H1015" i="1"/>
  <c r="H1022" i="1"/>
  <c r="G1071" i="1"/>
  <c r="H1074" i="1"/>
  <c r="G1081" i="1"/>
  <c r="H1081" i="1"/>
  <c r="H1084" i="1"/>
  <c r="G1110" i="1"/>
  <c r="H1113" i="1"/>
  <c r="G1115" i="1"/>
  <c r="H1115" i="1"/>
  <c r="G1124" i="1"/>
  <c r="G1131" i="1"/>
  <c r="H1131" i="1"/>
  <c r="G1140" i="1"/>
  <c r="G1147" i="1"/>
  <c r="H1147" i="1"/>
  <c r="G1155" i="1"/>
  <c r="G1162" i="1"/>
  <c r="H1162" i="1"/>
  <c r="G1171" i="1"/>
  <c r="G1178" i="1"/>
  <c r="H1178" i="1"/>
  <c r="G1188" i="1"/>
  <c r="H1188" i="1"/>
  <c r="G1193" i="1"/>
  <c r="H1193" i="1"/>
  <c r="G1196" i="1"/>
  <c r="H1196" i="1"/>
  <c r="G1218" i="1"/>
  <c r="H1218" i="1"/>
  <c r="G1221" i="1"/>
  <c r="H1221" i="1"/>
  <c r="G1327" i="1"/>
  <c r="H1327" i="1"/>
  <c r="G1363" i="1"/>
  <c r="G1365" i="1"/>
  <c r="H1365" i="1"/>
  <c r="G1370" i="1"/>
  <c r="H1370" i="1"/>
  <c r="G1432" i="1"/>
  <c r="H1432" i="1"/>
  <c r="G1438" i="1"/>
  <c r="H1438" i="1"/>
  <c r="H1444" i="1"/>
  <c r="G1456" i="1"/>
  <c r="G1465" i="1"/>
  <c r="G1502" i="1"/>
  <c r="H1502" i="1"/>
  <c r="H1521" i="1"/>
  <c r="G1521" i="1"/>
  <c r="H969" i="1"/>
  <c r="G969" i="1"/>
  <c r="H978" i="1"/>
  <c r="H987" i="1"/>
  <c r="G987" i="1"/>
  <c r="H992" i="1"/>
  <c r="G999" i="1"/>
  <c r="H999" i="1"/>
  <c r="G1043" i="1"/>
  <c r="G1051" i="1"/>
  <c r="G1073" i="1"/>
  <c r="H1073" i="1"/>
  <c r="G1095" i="1"/>
  <c r="G1102" i="1"/>
  <c r="G1120" i="1"/>
  <c r="G1127" i="1"/>
  <c r="H1127" i="1"/>
  <c r="G1136" i="1"/>
  <c r="G1143" i="1"/>
  <c r="H1143" i="1"/>
  <c r="G1158" i="1"/>
  <c r="H1158" i="1"/>
  <c r="G1174" i="1"/>
  <c r="H1174" i="1"/>
  <c r="G1204" i="1"/>
  <c r="H1204" i="1"/>
  <c r="G1209" i="1"/>
  <c r="H1209" i="1"/>
  <c r="G1212" i="1"/>
  <c r="H1212" i="1"/>
  <c r="G1229" i="1"/>
  <c r="H1229" i="1"/>
  <c r="G1234" i="1"/>
  <c r="H1234" i="1"/>
  <c r="G1304" i="1"/>
  <c r="H1304" i="1"/>
  <c r="G1311" i="1"/>
  <c r="H1311" i="1"/>
  <c r="G1320" i="1"/>
  <c r="H1320" i="1"/>
  <c r="G1347" i="1"/>
  <c r="G1378" i="1"/>
  <c r="H1378" i="1"/>
  <c r="G1382" i="1"/>
  <c r="H1382" i="1"/>
  <c r="G1428" i="1"/>
  <c r="H1428" i="1"/>
  <c r="J1439" i="1"/>
  <c r="I1449" i="1"/>
  <c r="J1464" i="1"/>
  <c r="H1464" i="1"/>
  <c r="G1464" i="1"/>
  <c r="H1487" i="1"/>
  <c r="G1487" i="1"/>
  <c r="G1490" i="1"/>
  <c r="H1490" i="1"/>
  <c r="H1496" i="1"/>
  <c r="G1496" i="1"/>
  <c r="G1508" i="1"/>
  <c r="H1508" i="1"/>
  <c r="H1571" i="1"/>
  <c r="G1571" i="1"/>
  <c r="F29" i="4"/>
  <c r="F253" i="4"/>
  <c r="D252" i="4"/>
  <c r="C248" i="1" s="1"/>
  <c r="H248" i="1" s="1"/>
  <c r="F626" i="4"/>
  <c r="D625" i="4"/>
  <c r="H792" i="1"/>
  <c r="H800" i="1"/>
  <c r="H808" i="1"/>
  <c r="H816" i="1"/>
  <c r="H824" i="1"/>
  <c r="H832" i="1"/>
  <c r="H840" i="1"/>
  <c r="H848" i="1"/>
  <c r="H856" i="1"/>
  <c r="H864" i="1"/>
  <c r="H872" i="1"/>
  <c r="H880" i="1"/>
  <c r="H888" i="1"/>
  <c r="H896" i="1"/>
  <c r="H904" i="1"/>
  <c r="H912" i="1"/>
  <c r="H920" i="1"/>
  <c r="H928" i="1"/>
  <c r="H936" i="1"/>
  <c r="H944" i="1"/>
  <c r="H952" i="1"/>
  <c r="H955" i="1"/>
  <c r="H959" i="1"/>
  <c r="H963" i="1"/>
  <c r="H967" i="1"/>
  <c r="H971" i="1"/>
  <c r="H975" i="1"/>
  <c r="H979" i="1"/>
  <c r="H983" i="1"/>
  <c r="H989" i="1"/>
  <c r="H993" i="1"/>
  <c r="H997" i="1"/>
  <c r="G1007" i="1"/>
  <c r="H1010" i="1"/>
  <c r="G1023" i="1"/>
  <c r="H1026" i="1"/>
  <c r="G1039" i="1"/>
  <c r="H1042" i="1"/>
  <c r="G1047" i="1"/>
  <c r="H1050" i="1"/>
  <c r="G1063" i="1"/>
  <c r="G1067" i="1"/>
  <c r="H1070" i="1"/>
  <c r="G1077" i="1"/>
  <c r="H1078" i="1"/>
  <c r="G1085" i="1"/>
  <c r="H1086" i="1"/>
  <c r="G1093" i="1"/>
  <c r="H1094" i="1"/>
  <c r="G1100" i="1"/>
  <c r="H1101" i="1"/>
  <c r="G1108" i="1"/>
  <c r="H1109" i="1"/>
  <c r="G1117" i="1"/>
  <c r="G1121" i="1"/>
  <c r="G1125" i="1"/>
  <c r="G1129" i="1"/>
  <c r="G1133" i="1"/>
  <c r="G1137" i="1"/>
  <c r="G1141" i="1"/>
  <c r="G1145" i="1"/>
  <c r="G1149" i="1"/>
  <c r="G1156" i="1"/>
  <c r="G1160" i="1"/>
  <c r="G1164" i="1"/>
  <c r="G1168" i="1"/>
  <c r="G1172" i="1"/>
  <c r="G1176" i="1"/>
  <c r="G1180" i="1"/>
  <c r="G1185" i="1"/>
  <c r="G1192" i="1"/>
  <c r="H1192" i="1"/>
  <c r="G1201" i="1"/>
  <c r="G1208" i="1"/>
  <c r="H1208" i="1"/>
  <c r="G1219" i="1"/>
  <c r="G1225" i="1"/>
  <c r="H1225" i="1"/>
  <c r="G1228" i="1"/>
  <c r="H1228" i="1"/>
  <c r="G1305" i="1"/>
  <c r="G1307" i="1"/>
  <c r="G1333" i="1"/>
  <c r="H1333" i="1"/>
  <c r="G1358" i="1"/>
  <c r="H1440" i="1"/>
  <c r="J1449" i="1"/>
  <c r="H1449" i="1"/>
  <c r="J1455" i="1"/>
  <c r="G1455" i="1"/>
  <c r="H1455" i="1"/>
  <c r="J1459" i="1"/>
  <c r="H1459" i="1"/>
  <c r="I1459" i="1" s="1"/>
  <c r="G1460" i="1"/>
  <c r="J1471" i="1"/>
  <c r="I1472" i="1"/>
  <c r="J1476" i="1"/>
  <c r="G1494" i="1"/>
  <c r="H1494" i="1"/>
  <c r="H1497" i="1"/>
  <c r="G1497" i="1"/>
  <c r="H1511" i="1"/>
  <c r="G1511" i="1"/>
  <c r="H1525" i="1"/>
  <c r="G1525" i="1"/>
  <c r="F469" i="4"/>
  <c r="D459" i="4"/>
  <c r="E580" i="4"/>
  <c r="D574" i="1" s="1"/>
  <c r="G1186" i="1"/>
  <c r="G1190" i="1"/>
  <c r="G1194" i="1"/>
  <c r="G1198" i="1"/>
  <c r="G1202" i="1"/>
  <c r="G1206" i="1"/>
  <c r="G1210" i="1"/>
  <c r="G1216" i="1"/>
  <c r="G1220" i="1"/>
  <c r="G1226" i="1"/>
  <c r="G1233" i="1"/>
  <c r="H1233" i="1"/>
  <c r="G1313" i="1"/>
  <c r="G1315" i="1"/>
  <c r="G1328" i="1"/>
  <c r="H1328" i="1"/>
  <c r="G1342" i="1"/>
  <c r="G1349" i="1"/>
  <c r="H1349" i="1"/>
  <c r="G1366" i="1"/>
  <c r="G1379" i="1"/>
  <c r="G1381" i="1"/>
  <c r="H1381" i="1"/>
  <c r="H1445" i="1"/>
  <c r="G1506" i="1"/>
  <c r="H1506" i="1"/>
  <c r="H1553" i="1"/>
  <c r="G1553" i="1"/>
  <c r="G1576" i="1"/>
  <c r="H1576" i="1"/>
  <c r="F197" i="4"/>
  <c r="D196" i="4"/>
  <c r="C192" i="1" s="1"/>
  <c r="E263" i="4"/>
  <c r="F268" i="4"/>
  <c r="D263" i="4"/>
  <c r="C259" i="1" s="1"/>
  <c r="D245" i="5"/>
  <c r="F246" i="5"/>
  <c r="C1223" i="1"/>
  <c r="E114" i="6"/>
  <c r="D1416" i="1"/>
  <c r="G1416" i="1" s="1"/>
  <c r="F130" i="6"/>
  <c r="D129" i="6"/>
  <c r="D6" i="8"/>
  <c r="C1481" i="1" s="1"/>
  <c r="C1493" i="1"/>
  <c r="J1479" i="1"/>
  <c r="G1479" i="1"/>
  <c r="H1491" i="1"/>
  <c r="G1491" i="1"/>
  <c r="G1520" i="1"/>
  <c r="H1520" i="1"/>
  <c r="H1569" i="1"/>
  <c r="G1569" i="1"/>
  <c r="F83" i="4"/>
  <c r="D215" i="4"/>
  <c r="C211" i="1" s="1"/>
  <c r="F216" i="4"/>
  <c r="E12" i="5"/>
  <c r="E7" i="5" s="1"/>
  <c r="G291" i="9"/>
  <c r="E291" i="9" s="1"/>
  <c r="B291" i="9" s="1"/>
  <c r="F149" i="5"/>
  <c r="H310" i="9"/>
  <c r="E176" i="5"/>
  <c r="D1153" i="1" s="1"/>
  <c r="F54" i="6"/>
  <c r="G1227" i="1"/>
  <c r="G1231" i="1"/>
  <c r="G1300" i="1"/>
  <c r="G1308" i="1"/>
  <c r="G1316" i="1"/>
  <c r="G1324" i="1"/>
  <c r="G1335" i="1"/>
  <c r="G1337" i="1"/>
  <c r="G1343" i="1"/>
  <c r="G1345" i="1"/>
  <c r="G1351" i="1"/>
  <c r="G1353" i="1"/>
  <c r="G1359" i="1"/>
  <c r="G1361" i="1"/>
  <c r="G1367" i="1"/>
  <c r="G1369" i="1"/>
  <c r="G1375" i="1"/>
  <c r="G1377" i="1"/>
  <c r="G1450" i="1"/>
  <c r="J1468" i="1"/>
  <c r="J1472" i="1"/>
  <c r="D44" i="4"/>
  <c r="F44" i="4" s="1"/>
  <c r="F45" i="4"/>
  <c r="E298" i="4"/>
  <c r="E408" i="4" s="1"/>
  <c r="D403" i="1" s="1"/>
  <c r="E311" i="4"/>
  <c r="D306" i="1" s="1"/>
  <c r="F45" i="5"/>
  <c r="G290" i="9"/>
  <c r="F88" i="5"/>
  <c r="F191" i="5"/>
  <c r="D190" i="5"/>
  <c r="F107" i="6"/>
  <c r="E5" i="7"/>
  <c r="I29" i="3" s="1"/>
  <c r="F23" i="4"/>
  <c r="H73" i="1"/>
  <c r="F91" i="4"/>
  <c r="E196" i="4"/>
  <c r="D192" i="1" s="1"/>
  <c r="G192" i="1" s="1"/>
  <c r="F259" i="4"/>
  <c r="F402" i="4"/>
  <c r="D643" i="4"/>
  <c r="F417" i="4"/>
  <c r="E472" i="4"/>
  <c r="D466" i="1" s="1"/>
  <c r="E625" i="4"/>
  <c r="D619" i="1" s="1"/>
  <c r="F56" i="5"/>
  <c r="F78" i="5"/>
  <c r="F164" i="5"/>
  <c r="F259" i="5"/>
  <c r="E35" i="6"/>
  <c r="I25" i="3" s="1"/>
  <c r="D38" i="7"/>
  <c r="D49" i="8"/>
  <c r="C1524" i="1" s="1"/>
  <c r="H1524" i="1" s="1"/>
  <c r="B22" i="9"/>
  <c r="E24" i="9"/>
  <c r="B24" i="9" s="1"/>
  <c r="E29" i="9"/>
  <c r="B29" i="9" s="1"/>
  <c r="B38" i="9"/>
  <c r="E40" i="9"/>
  <c r="B40" i="9" s="1"/>
  <c r="E45" i="9"/>
  <c r="B45" i="9" s="1"/>
  <c r="E50" i="9"/>
  <c r="B50" i="9" s="1"/>
  <c r="B59" i="9"/>
  <c r="E61" i="9"/>
  <c r="B61" i="9" s="1"/>
  <c r="E66" i="9"/>
  <c r="B66" i="9" s="1"/>
  <c r="B75" i="9"/>
  <c r="E77" i="9"/>
  <c r="B77" i="9" s="1"/>
  <c r="E82" i="9"/>
  <c r="B82" i="9" s="1"/>
  <c r="E296" i="9"/>
  <c r="B296" i="9" s="1"/>
  <c r="E301" i="9"/>
  <c r="B301" i="9" s="1"/>
  <c r="E106" i="4"/>
  <c r="D102" i="1" s="1"/>
  <c r="F159" i="4"/>
  <c r="F418" i="4"/>
  <c r="F605" i="4"/>
  <c r="F19" i="5"/>
  <c r="F207" i="5"/>
  <c r="F242" i="5"/>
  <c r="F6" i="6"/>
  <c r="F82" i="6"/>
  <c r="D6" i="7"/>
  <c r="B275" i="9"/>
  <c r="E88" i="9"/>
  <c r="B88" i="9" s="1"/>
  <c r="E95" i="9"/>
  <c r="B95" i="9" s="1"/>
  <c r="B104" i="9"/>
  <c r="B109" i="9"/>
  <c r="E111" i="9"/>
  <c r="B111" i="9" s="1"/>
  <c r="B120" i="9"/>
  <c r="B125" i="9"/>
  <c r="E127" i="9"/>
  <c r="B127" i="9" s="1"/>
  <c r="B136" i="9"/>
  <c r="B141" i="9"/>
  <c r="E151" i="9"/>
  <c r="B151" i="9" s="1"/>
  <c r="B218" i="9"/>
  <c r="B225" i="9"/>
  <c r="F228" i="9"/>
  <c r="B249" i="9"/>
  <c r="E23" i="9"/>
  <c r="B23" i="9" s="1"/>
  <c r="B32" i="9"/>
  <c r="B37" i="9"/>
  <c r="E39" i="9"/>
  <c r="B39" i="9" s="1"/>
  <c r="B53" i="9"/>
  <c r="E60" i="9"/>
  <c r="B60" i="9" s="1"/>
  <c r="B69" i="9"/>
  <c r="B74" i="9"/>
  <c r="E76" i="9"/>
  <c r="B76" i="9" s="1"/>
  <c r="B85" i="9"/>
  <c r="B90" i="9"/>
  <c r="B97" i="9"/>
  <c r="E99" i="9"/>
  <c r="B99" i="9" s="1"/>
  <c r="B108" i="9"/>
  <c r="B113" i="9"/>
  <c r="E115" i="9"/>
  <c r="B115" i="9" s="1"/>
  <c r="B124" i="9"/>
  <c r="B129" i="9"/>
  <c r="E131" i="9"/>
  <c r="B131" i="9" s="1"/>
  <c r="B140" i="9"/>
  <c r="E155" i="9"/>
  <c r="B155" i="9" s="1"/>
  <c r="B216" i="9"/>
  <c r="B217" i="9"/>
  <c r="B230" i="9"/>
  <c r="F232" i="9"/>
  <c r="B232" i="9" s="1"/>
  <c r="B241" i="9"/>
  <c r="B284" i="9"/>
  <c r="E295" i="9"/>
  <c r="B295" i="9" s="1"/>
  <c r="E304" i="9"/>
  <c r="B304" i="9" s="1"/>
  <c r="E307" i="9"/>
  <c r="B307" i="9" s="1"/>
  <c r="E25" i="9"/>
  <c r="B25" i="9" s="1"/>
  <c r="E27" i="9"/>
  <c r="B27" i="9" s="1"/>
  <c r="E36" i="9"/>
  <c r="B36" i="9" s="1"/>
  <c r="E41" i="9"/>
  <c r="B41" i="9" s="1"/>
  <c r="E43" i="9"/>
  <c r="B43" i="9" s="1"/>
  <c r="E46" i="9"/>
  <c r="B46" i="9" s="1"/>
  <c r="E48" i="9"/>
  <c r="B48" i="9" s="1"/>
  <c r="E57" i="9"/>
  <c r="B57" i="9" s="1"/>
  <c r="E62" i="9"/>
  <c r="B62" i="9" s="1"/>
  <c r="E64" i="9"/>
  <c r="B64" i="9" s="1"/>
  <c r="E73" i="9"/>
  <c r="B73" i="9" s="1"/>
  <c r="E78" i="9"/>
  <c r="B78" i="9" s="1"/>
  <c r="E80" i="9"/>
  <c r="B80" i="9" s="1"/>
  <c r="E89" i="9"/>
  <c r="B89" i="9" s="1"/>
  <c r="E96" i="9"/>
  <c r="B96" i="9" s="1"/>
  <c r="E101" i="9"/>
  <c r="B101" i="9" s="1"/>
  <c r="E103" i="9"/>
  <c r="B103" i="9" s="1"/>
  <c r="E112" i="9"/>
  <c r="B112" i="9" s="1"/>
  <c r="E117" i="9"/>
  <c r="B117" i="9" s="1"/>
  <c r="E119" i="9"/>
  <c r="B119" i="9" s="1"/>
  <c r="E128" i="9"/>
  <c r="B128" i="9" s="1"/>
  <c r="E133" i="9"/>
  <c r="B133" i="9" s="1"/>
  <c r="E135" i="9"/>
  <c r="B135" i="9" s="1"/>
  <c r="E157" i="9"/>
  <c r="E159" i="9"/>
  <c r="B159" i="9" s="1"/>
  <c r="F222" i="9"/>
  <c r="B222" i="9" s="1"/>
  <c r="F224" i="9"/>
  <c r="B224" i="9" s="1"/>
  <c r="F234" i="9"/>
  <c r="B234" i="9" s="1"/>
  <c r="F236" i="9"/>
  <c r="F258" i="9"/>
  <c r="B264" i="9"/>
  <c r="F265" i="9"/>
  <c r="B265" i="9" s="1"/>
  <c r="E283" i="9"/>
  <c r="B283" i="9" s="1"/>
  <c r="E297" i="9"/>
  <c r="B297" i="9" s="1"/>
  <c r="E299" i="9"/>
  <c r="B299" i="9" s="1"/>
  <c r="H457" i="1"/>
  <c r="G457" i="1"/>
  <c r="H465" i="1"/>
  <c r="G465" i="1"/>
  <c r="H473" i="1"/>
  <c r="G473" i="1"/>
  <c r="H481" i="1"/>
  <c r="G481" i="1"/>
  <c r="H489" i="1"/>
  <c r="G489" i="1"/>
  <c r="H497" i="1"/>
  <c r="G497" i="1"/>
  <c r="H505" i="1"/>
  <c r="G505" i="1"/>
  <c r="H513" i="1"/>
  <c r="G513" i="1"/>
  <c r="H519" i="1"/>
  <c r="G519" i="1"/>
  <c r="H528" i="1"/>
  <c r="G528" i="1"/>
  <c r="H536" i="1"/>
  <c r="G536" i="1"/>
  <c r="H544" i="1"/>
  <c r="G544" i="1"/>
  <c r="H550" i="1"/>
  <c r="G550" i="1"/>
  <c r="H558" i="1"/>
  <c r="G558" i="1"/>
  <c r="H564" i="1"/>
  <c r="G564" i="1"/>
  <c r="H572" i="1"/>
  <c r="G572" i="1"/>
  <c r="H582" i="1"/>
  <c r="G582" i="1"/>
  <c r="F8" i="4"/>
  <c r="D7" i="4"/>
  <c r="F219" i="4"/>
  <c r="E215" i="4"/>
  <c r="D211" i="1" s="1"/>
  <c r="G211" i="1" s="1"/>
  <c r="D215" i="1"/>
  <c r="H215" i="1"/>
  <c r="H459" i="1"/>
  <c r="G459" i="1"/>
  <c r="H469" i="1"/>
  <c r="G469" i="1"/>
  <c r="H477" i="1"/>
  <c r="G477" i="1"/>
  <c r="H487" i="1"/>
  <c r="G487" i="1"/>
  <c r="H495" i="1"/>
  <c r="G495" i="1"/>
  <c r="H503" i="1"/>
  <c r="G503" i="1"/>
  <c r="H521" i="1"/>
  <c r="G521" i="1"/>
  <c r="H532" i="1"/>
  <c r="G532" i="1"/>
  <c r="H540" i="1"/>
  <c r="G540" i="1"/>
  <c r="H554" i="1"/>
  <c r="G554" i="1"/>
  <c r="H562" i="1"/>
  <c r="G562" i="1"/>
  <c r="H570" i="1"/>
  <c r="G570" i="1"/>
  <c r="H578" i="1"/>
  <c r="G578" i="1"/>
  <c r="H586" i="1"/>
  <c r="G586" i="1"/>
  <c r="C4" i="1"/>
  <c r="C40" i="1"/>
  <c r="H115" i="1"/>
  <c r="H119" i="1"/>
  <c r="H123" i="1"/>
  <c r="H127" i="1"/>
  <c r="H131" i="1"/>
  <c r="H139" i="1"/>
  <c r="H143" i="1"/>
  <c r="H151" i="1"/>
  <c r="H155" i="1"/>
  <c r="H163" i="1"/>
  <c r="H167" i="1"/>
  <c r="H171" i="1"/>
  <c r="H175" i="1"/>
  <c r="H179" i="1"/>
  <c r="H183" i="1"/>
  <c r="H187" i="1"/>
  <c r="H191" i="1"/>
  <c r="G21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7" i="1"/>
  <c r="G737" i="1"/>
  <c r="H745" i="1"/>
  <c r="G745" i="1"/>
  <c r="H753" i="1"/>
  <c r="G753" i="1"/>
  <c r="H761" i="1"/>
  <c r="G761" i="1"/>
  <c r="H769" i="1"/>
  <c r="G769" i="1"/>
  <c r="H777" i="1"/>
  <c r="G777" i="1"/>
  <c r="H785" i="1"/>
  <c r="G785" i="1"/>
  <c r="H793" i="1"/>
  <c r="G793" i="1"/>
  <c r="H801" i="1"/>
  <c r="G801" i="1"/>
  <c r="H809" i="1"/>
  <c r="G809"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461" i="1"/>
  <c r="G461" i="1"/>
  <c r="H467" i="1"/>
  <c r="G467" i="1"/>
  <c r="H475" i="1"/>
  <c r="G475" i="1"/>
  <c r="H485" i="1"/>
  <c r="G485" i="1"/>
  <c r="H491" i="1"/>
  <c r="G491" i="1"/>
  <c r="H499" i="1"/>
  <c r="G499" i="1"/>
  <c r="H507" i="1"/>
  <c r="G507" i="1"/>
  <c r="H515" i="1"/>
  <c r="G515" i="1"/>
  <c r="H517" i="1"/>
  <c r="G517" i="1"/>
  <c r="H526" i="1"/>
  <c r="G526" i="1"/>
  <c r="H530" i="1"/>
  <c r="G530" i="1"/>
  <c r="H538" i="1"/>
  <c r="G538" i="1"/>
  <c r="H546" i="1"/>
  <c r="G546" i="1"/>
  <c r="H548" i="1"/>
  <c r="G548" i="1"/>
  <c r="H556" i="1"/>
  <c r="G556" i="1"/>
  <c r="H566" i="1"/>
  <c r="G566" i="1"/>
  <c r="H584" i="1"/>
  <c r="G584" i="1"/>
  <c r="G116" i="1"/>
  <c r="G128" i="1"/>
  <c r="G136" i="1"/>
  <c r="G156" i="1"/>
  <c r="G160" i="1"/>
  <c r="G164" i="1"/>
  <c r="G168" i="1"/>
  <c r="G172" i="1"/>
  <c r="G176" i="1"/>
  <c r="G180" i="1"/>
  <c r="G184" i="1"/>
  <c r="G188" i="1"/>
  <c r="G196" i="1"/>
  <c r="G200" i="1"/>
  <c r="G204" i="1"/>
  <c r="G208" i="1"/>
  <c r="G218" i="1"/>
  <c r="G221" i="1"/>
  <c r="G225" i="1"/>
  <c r="G229" i="1"/>
  <c r="G233" i="1"/>
  <c r="G237" i="1"/>
  <c r="G241" i="1"/>
  <c r="G245" i="1"/>
  <c r="G249" i="1"/>
  <c r="G253" i="1"/>
  <c r="G257" i="1"/>
  <c r="G261" i="1"/>
  <c r="G265" i="1"/>
  <c r="G269" i="1"/>
  <c r="G273" i="1"/>
  <c r="G277" i="1"/>
  <c r="G281" i="1"/>
  <c r="G290" i="1"/>
  <c r="G298" i="1"/>
  <c r="G302" i="1"/>
  <c r="G310" i="1"/>
  <c r="G314" i="1"/>
  <c r="G318" i="1"/>
  <c r="G322" i="1"/>
  <c r="G326" i="1"/>
  <c r="G330" i="1"/>
  <c r="G334" i="1"/>
  <c r="G338" i="1"/>
  <c r="G342" i="1"/>
  <c r="G350" i="1"/>
  <c r="G354" i="1"/>
  <c r="G362" i="1"/>
  <c r="G366" i="1"/>
  <c r="G370" i="1"/>
  <c r="G374" i="1"/>
  <c r="G378" i="1"/>
  <c r="G382" i="1"/>
  <c r="G386" i="1"/>
  <c r="G390" i="1"/>
  <c r="G394" i="1"/>
  <c r="G398" i="1"/>
  <c r="G405" i="1"/>
  <c r="G413" i="1"/>
  <c r="G416" i="1"/>
  <c r="G420" i="1"/>
  <c r="G424" i="1"/>
  <c r="G428" i="1"/>
  <c r="G432" i="1"/>
  <c r="G436" i="1"/>
  <c r="G440" i="1"/>
  <c r="G444" i="1"/>
  <c r="G448" i="1"/>
  <c r="G452"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G1005" i="1"/>
  <c r="H1005" i="1"/>
  <c r="G1021" i="1"/>
  <c r="H1021" i="1"/>
  <c r="G1037" i="1"/>
  <c r="H1037" i="1"/>
  <c r="G1057" i="1"/>
  <c r="H1057" i="1"/>
  <c r="H455" i="1"/>
  <c r="G455" i="1"/>
  <c r="H463" i="1"/>
  <c r="G463" i="1"/>
  <c r="H471" i="1"/>
  <c r="G471" i="1"/>
  <c r="H479" i="1"/>
  <c r="G479" i="1"/>
  <c r="H483" i="1"/>
  <c r="G483" i="1"/>
  <c r="H493" i="1"/>
  <c r="G493" i="1"/>
  <c r="H501" i="1"/>
  <c r="G501" i="1"/>
  <c r="H511" i="1"/>
  <c r="G511" i="1"/>
  <c r="H524" i="1"/>
  <c r="G524" i="1"/>
  <c r="H534" i="1"/>
  <c r="G534" i="1"/>
  <c r="H542" i="1"/>
  <c r="G542" i="1"/>
  <c r="H552" i="1"/>
  <c r="G552" i="1"/>
  <c r="H560" i="1"/>
  <c r="G560" i="1"/>
  <c r="H568" i="1"/>
  <c r="G568" i="1"/>
  <c r="H576" i="1"/>
  <c r="G576" i="1"/>
  <c r="H580" i="1"/>
  <c r="G580" i="1"/>
  <c r="G124" i="1"/>
  <c r="G132" i="1"/>
  <c r="G140" i="1"/>
  <c r="G144" i="1"/>
  <c r="G152" i="1"/>
  <c r="G115" i="1"/>
  <c r="H117" i="1"/>
  <c r="G119" i="1"/>
  <c r="H121" i="1"/>
  <c r="G123" i="1"/>
  <c r="H125" i="1"/>
  <c r="G127" i="1"/>
  <c r="H129" i="1"/>
  <c r="G131" i="1"/>
  <c r="H133" i="1"/>
  <c r="H137" i="1"/>
  <c r="G139" i="1"/>
  <c r="H141" i="1"/>
  <c r="G143" i="1"/>
  <c r="H145" i="1"/>
  <c r="H149" i="1"/>
  <c r="G151" i="1"/>
  <c r="H153" i="1"/>
  <c r="G155" i="1"/>
  <c r="H157" i="1"/>
  <c r="H161" i="1"/>
  <c r="G163" i="1"/>
  <c r="H165" i="1"/>
  <c r="G167" i="1"/>
  <c r="H169" i="1"/>
  <c r="G171" i="1"/>
  <c r="H173" i="1"/>
  <c r="G175" i="1"/>
  <c r="H177" i="1"/>
  <c r="G179" i="1"/>
  <c r="H181" i="1"/>
  <c r="G183" i="1"/>
  <c r="H185" i="1"/>
  <c r="G187" i="1"/>
  <c r="H189" i="1"/>
  <c r="G191" i="1"/>
  <c r="G195" i="1"/>
  <c r="G199" i="1"/>
  <c r="G203" i="1"/>
  <c r="G207" i="1"/>
  <c r="G214" i="1"/>
  <c r="G217" i="1"/>
  <c r="G224" i="1"/>
  <c r="G228" i="1"/>
  <c r="G232" i="1"/>
  <c r="G236" i="1"/>
  <c r="G240" i="1"/>
  <c r="G244" i="1"/>
  <c r="G248" i="1"/>
  <c r="G252" i="1"/>
  <c r="G256" i="1"/>
  <c r="G260" i="1"/>
  <c r="G264" i="1"/>
  <c r="G268" i="1"/>
  <c r="G272" i="1"/>
  <c r="G276" i="1"/>
  <c r="G280" i="1"/>
  <c r="G284" i="1"/>
  <c r="G289"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04" i="1"/>
  <c r="G412" i="1"/>
  <c r="G415" i="1"/>
  <c r="G419" i="1"/>
  <c r="G423" i="1"/>
  <c r="G427" i="1"/>
  <c r="G431" i="1"/>
  <c r="G435" i="1"/>
  <c r="G439" i="1"/>
  <c r="G443" i="1"/>
  <c r="G447" i="1"/>
  <c r="G451" i="1"/>
  <c r="G454"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H845" i="1"/>
  <c r="G845"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1009" i="1"/>
  <c r="H1009" i="1"/>
  <c r="G1025" i="1"/>
  <c r="H1025" i="1"/>
  <c r="G1041" i="1"/>
  <c r="H1041" i="1"/>
  <c r="G1061" i="1"/>
  <c r="H1061" i="1"/>
  <c r="G1013" i="1"/>
  <c r="H1013" i="1"/>
  <c r="G1029" i="1"/>
  <c r="H1029" i="1"/>
  <c r="G1045" i="1"/>
  <c r="H1045" i="1"/>
  <c r="G1049" i="1"/>
  <c r="H1049" i="1"/>
  <c r="G1069" i="1"/>
  <c r="H1069" i="1"/>
  <c r="J1447" i="1"/>
  <c r="H1447" i="1"/>
  <c r="G1447" i="1"/>
  <c r="G1001" i="1"/>
  <c r="H1001" i="1"/>
  <c r="G1017" i="1"/>
  <c r="H1017" i="1"/>
  <c r="G1033" i="1"/>
  <c r="H1033" i="1"/>
  <c r="G1053" i="1"/>
  <c r="H1053" i="1"/>
  <c r="G1000" i="1"/>
  <c r="G1004" i="1"/>
  <c r="G1008" i="1"/>
  <c r="G1012" i="1"/>
  <c r="G1016" i="1"/>
  <c r="G1020" i="1"/>
  <c r="G1024" i="1"/>
  <c r="G1028" i="1"/>
  <c r="G1032" i="1"/>
  <c r="G1036" i="1"/>
  <c r="G1040" i="1"/>
  <c r="G1044" i="1"/>
  <c r="G1048" i="1"/>
  <c r="G1052" i="1"/>
  <c r="G1056" i="1"/>
  <c r="G1060" i="1"/>
  <c r="G1064" i="1"/>
  <c r="G1068" i="1"/>
  <c r="G1072" i="1"/>
  <c r="G1076" i="1"/>
  <c r="G1080" i="1"/>
  <c r="G1084" i="1"/>
  <c r="G1088" i="1"/>
  <c r="G1092" i="1"/>
  <c r="G1099" i="1"/>
  <c r="G1103" i="1"/>
  <c r="G1107" i="1"/>
  <c r="G1111"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02" i="1"/>
  <c r="H1302" i="1"/>
  <c r="G1310" i="1"/>
  <c r="H1310" i="1"/>
  <c r="G1318" i="1"/>
  <c r="H1318" i="1"/>
  <c r="G1326" i="1"/>
  <c r="H1326" i="1"/>
  <c r="G1332" i="1"/>
  <c r="H1332" i="1"/>
  <c r="G1340" i="1"/>
  <c r="H1340" i="1"/>
  <c r="G1348" i="1"/>
  <c r="H1348" i="1"/>
  <c r="G1356" i="1"/>
  <c r="H1356" i="1"/>
  <c r="G1364" i="1"/>
  <c r="H1364" i="1"/>
  <c r="G1372" i="1"/>
  <c r="H1372" i="1"/>
  <c r="G1380" i="1"/>
  <c r="H1380" i="1"/>
  <c r="H1488" i="1"/>
  <c r="G1488" i="1"/>
  <c r="H1515" i="1"/>
  <c r="G1515" i="1"/>
  <c r="J1441" i="1"/>
  <c r="H1441" i="1"/>
  <c r="G1441" i="1"/>
  <c r="G1486" i="1"/>
  <c r="H1486"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8" i="1"/>
  <c r="G1050" i="1"/>
  <c r="H1052" i="1"/>
  <c r="G1054" i="1"/>
  <c r="H1056" i="1"/>
  <c r="G1058" i="1"/>
  <c r="H1060" i="1"/>
  <c r="G1062" i="1"/>
  <c r="H1064" i="1"/>
  <c r="G1066" i="1"/>
  <c r="H1068" i="1"/>
  <c r="G1070" i="1"/>
  <c r="H1072" i="1"/>
  <c r="G1074" i="1"/>
  <c r="G1078" i="1"/>
  <c r="G1082" i="1"/>
  <c r="G1086" i="1"/>
  <c r="G1090" i="1"/>
  <c r="G1094" i="1"/>
  <c r="G1097" i="1"/>
  <c r="G1101" i="1"/>
  <c r="G1105" i="1"/>
  <c r="G1109" i="1"/>
  <c r="G111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06" i="1"/>
  <c r="H1306" i="1"/>
  <c r="G1314" i="1"/>
  <c r="H1314" i="1"/>
  <c r="G1322" i="1"/>
  <c r="H1322" i="1"/>
  <c r="G1336" i="1"/>
  <c r="H1336" i="1"/>
  <c r="G1344" i="1"/>
  <c r="H1344" i="1"/>
  <c r="G1352" i="1"/>
  <c r="H1352" i="1"/>
  <c r="G1360" i="1"/>
  <c r="H1360" i="1"/>
  <c r="G1368" i="1"/>
  <c r="H1368" i="1"/>
  <c r="G1376" i="1"/>
  <c r="H1376" i="1"/>
  <c r="J1457" i="1"/>
  <c r="H1457" i="1"/>
  <c r="G1457" i="1"/>
  <c r="J1462" i="1"/>
  <c r="H1462" i="1"/>
  <c r="G1462" i="1"/>
  <c r="I1462" i="1" s="1"/>
  <c r="H1483" i="1"/>
  <c r="G14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52" i="1"/>
  <c r="G1452" i="1"/>
  <c r="I1452" i="1" s="1"/>
  <c r="H1467" i="1"/>
  <c r="G1467" i="1"/>
  <c r="H1475" i="1"/>
  <c r="G1475" i="1"/>
  <c r="G1524" i="1"/>
  <c r="H1532" i="1"/>
  <c r="G1532" i="1"/>
  <c r="H1540" i="1"/>
  <c r="G1540" i="1"/>
  <c r="H1548" i="1"/>
  <c r="G1548" i="1"/>
  <c r="H1556" i="1"/>
  <c r="G1556" i="1"/>
  <c r="H1564" i="1"/>
  <c r="G1564" i="1"/>
  <c r="H1572" i="1"/>
  <c r="G1572" i="1"/>
  <c r="H1580" i="1"/>
  <c r="G1580" i="1"/>
  <c r="F128" i="4"/>
  <c r="D124" i="4"/>
  <c r="F164" i="4"/>
  <c r="D163" i="4"/>
  <c r="G1442" i="1"/>
  <c r="H1442" i="1"/>
  <c r="J1451" i="1"/>
  <c r="H1451" i="1"/>
  <c r="G1451" i="1"/>
  <c r="H1461" i="1"/>
  <c r="G1461" i="1"/>
  <c r="J1466" i="1"/>
  <c r="H1466" i="1"/>
  <c r="G1466" i="1"/>
  <c r="J1474" i="1"/>
  <c r="H1474" i="1"/>
  <c r="G1474" i="1"/>
  <c r="J1477" i="1"/>
  <c r="G1477" i="1"/>
  <c r="I1477" i="1" s="1"/>
  <c r="G1480" i="1"/>
  <c r="G1507" i="1"/>
  <c r="H1510" i="1"/>
  <c r="G1512" i="1"/>
  <c r="G1522" i="1"/>
  <c r="H1522" i="1"/>
  <c r="G1530" i="1"/>
  <c r="H1530" i="1"/>
  <c r="G1538" i="1"/>
  <c r="H1538" i="1"/>
  <c r="G1546" i="1"/>
  <c r="H1546" i="1"/>
  <c r="G1554" i="1"/>
  <c r="H1554" i="1"/>
  <c r="G1562" i="1"/>
  <c r="H1562" i="1"/>
  <c r="G1570" i="1"/>
  <c r="H1570" i="1"/>
  <c r="G1578" i="1"/>
  <c r="H1578" i="1"/>
  <c r="F112" i="4"/>
  <c r="D106" i="4"/>
  <c r="H1301" i="1"/>
  <c r="H1305" i="1"/>
  <c r="H1309" i="1"/>
  <c r="H1313" i="1"/>
  <c r="H1317" i="1"/>
  <c r="H1321" i="1"/>
  <c r="H1325" i="1"/>
  <c r="H1331" i="1"/>
  <c r="H1335" i="1"/>
  <c r="H1339" i="1"/>
  <c r="H1343" i="1"/>
  <c r="H1347" i="1"/>
  <c r="H1351" i="1"/>
  <c r="H1355" i="1"/>
  <c r="H1359" i="1"/>
  <c r="H1363" i="1"/>
  <c r="H1367" i="1"/>
  <c r="H1371" i="1"/>
  <c r="H1375" i="1"/>
  <c r="H1379"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48" i="1"/>
  <c r="G1448" i="1"/>
  <c r="I1455" i="1"/>
  <c r="H1458" i="1"/>
  <c r="G1458" i="1"/>
  <c r="I1458" i="1" s="1"/>
  <c r="H1463" i="1"/>
  <c r="G1463" i="1"/>
  <c r="I1463" i="1" s="1"/>
  <c r="I1468" i="1"/>
  <c r="H1471" i="1"/>
  <c r="G1471" i="1"/>
  <c r="H1476" i="1"/>
  <c r="G1476" i="1"/>
  <c r="H1519" i="1"/>
  <c r="G1519" i="1"/>
  <c r="H1527" i="1"/>
  <c r="G1527" i="1"/>
  <c r="H1535" i="1"/>
  <c r="G1535" i="1"/>
  <c r="H1543" i="1"/>
  <c r="G1543" i="1"/>
  <c r="H1551" i="1"/>
  <c r="G1551" i="1"/>
  <c r="H1559" i="1"/>
  <c r="G1559" i="1"/>
  <c r="H1567" i="1"/>
  <c r="G1567" i="1"/>
  <c r="H1575" i="1"/>
  <c r="G1575" i="1"/>
  <c r="F98" i="4"/>
  <c r="D82" i="4"/>
  <c r="F574" i="4"/>
  <c r="D567" i="4"/>
  <c r="C1383" i="1"/>
  <c r="F89" i="6"/>
  <c r="D1330" i="1"/>
  <c r="H1330" i="1" s="1"/>
  <c r="D1436" i="1"/>
  <c r="G1440" i="1"/>
  <c r="I1440" i="1" s="1"/>
  <c r="J1440" i="1"/>
  <c r="G1444" i="1"/>
  <c r="I1444" i="1" s="1"/>
  <c r="J1444" i="1"/>
  <c r="H1470" i="1"/>
  <c r="H1478" i="1"/>
  <c r="I1478" i="1" s="1"/>
  <c r="J1478" i="1"/>
  <c r="H1479" i="1"/>
  <c r="I1479" i="1" s="1"/>
  <c r="F125" i="4"/>
  <c r="E124" i="4"/>
  <c r="D120" i="1" s="1"/>
  <c r="F153" i="4"/>
  <c r="E152" i="4"/>
  <c r="F152" i="4" s="1"/>
  <c r="F69" i="5"/>
  <c r="F238" i="5"/>
  <c r="I1439" i="1"/>
  <c r="I1443" i="1"/>
  <c r="J1445" i="1"/>
  <c r="H1446" i="1"/>
  <c r="I1446" i="1" s="1"/>
  <c r="J1446" i="1"/>
  <c r="H1450" i="1"/>
  <c r="I1450" i="1" s="1"/>
  <c r="J1450" i="1"/>
  <c r="H1456" i="1"/>
  <c r="I1456" i="1" s="1"/>
  <c r="J1456" i="1"/>
  <c r="H1460" i="1"/>
  <c r="I1460" i="1" s="1"/>
  <c r="J1460" i="1"/>
  <c r="H1465" i="1"/>
  <c r="I1465" i="1" s="1"/>
  <c r="J1465" i="1"/>
  <c r="H1473" i="1"/>
  <c r="I1473" i="1" s="1"/>
  <c r="J1473" i="1"/>
  <c r="E50" i="4"/>
  <c r="D46" i="1" s="1"/>
  <c r="F68" i="4"/>
  <c r="D50" i="4"/>
  <c r="D299" i="4"/>
  <c r="F300" i="4"/>
  <c r="E529" i="4"/>
  <c r="F594" i="4"/>
  <c r="D593" i="4"/>
  <c r="G143" i="9"/>
  <c r="E143" i="9" s="1"/>
  <c r="B143" i="9" s="1"/>
  <c r="F603" i="4"/>
  <c r="F8" i="5"/>
  <c r="D7" i="5"/>
  <c r="H290" i="9"/>
  <c r="E290" i="9" s="1"/>
  <c r="B290" i="9" s="1"/>
  <c r="E87" i="5"/>
  <c r="D1065" i="1" s="1"/>
  <c r="G1065" i="1" s="1"/>
  <c r="E175" i="5"/>
  <c r="D1152" i="1" s="1"/>
  <c r="F61" i="6"/>
  <c r="D35" i="6"/>
  <c r="D43" i="8"/>
  <c r="E7" i="4"/>
  <c r="F140" i="4"/>
  <c r="D139" i="4"/>
  <c r="D151" i="4"/>
  <c r="E163" i="4"/>
  <c r="D159" i="1" s="1"/>
  <c r="F169" i="4"/>
  <c r="E224" i="4"/>
  <c r="D220" i="1" s="1"/>
  <c r="F240" i="4"/>
  <c r="D224" i="4"/>
  <c r="D351" i="4"/>
  <c r="F352" i="4"/>
  <c r="D206" i="5"/>
  <c r="D176" i="5" s="1"/>
  <c r="D114" i="6"/>
  <c r="C1409" i="1"/>
  <c r="F115" i="6"/>
  <c r="F252" i="4"/>
  <c r="F391" i="4"/>
  <c r="D515" i="4"/>
  <c r="D529" i="4"/>
  <c r="E593" i="4"/>
  <c r="D587" i="1" s="1"/>
  <c r="E644" i="4"/>
  <c r="D638" i="1" s="1"/>
  <c r="H638" i="1" s="1"/>
  <c r="F13" i="5"/>
  <c r="D68" i="5"/>
  <c r="D118" i="5"/>
  <c r="F135" i="5"/>
  <c r="D237" i="5"/>
  <c r="E459" i="4"/>
  <c r="E308" i="9"/>
  <c r="B308" i="9" s="1"/>
  <c r="F264" i="4"/>
  <c r="D311" i="4"/>
  <c r="D363" i="4"/>
  <c r="E643" i="4"/>
  <c r="D637" i="1" s="1"/>
  <c r="D484" i="4"/>
  <c r="D580" i="4"/>
  <c r="F70" i="5"/>
  <c r="F177" i="5"/>
  <c r="E258" i="5"/>
  <c r="D1235" i="1" s="1"/>
  <c r="G1235" i="1" s="1"/>
  <c r="E5" i="6"/>
  <c r="F122" i="6"/>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11" i="9"/>
  <c r="E211" i="9" s="1"/>
  <c r="B211" i="9" s="1"/>
  <c r="G207" i="9"/>
  <c r="E207" i="9" s="1"/>
  <c r="B207" i="9" s="1"/>
  <c r="G203" i="9"/>
  <c r="E203" i="9" s="1"/>
  <c r="B203" i="9" s="1"/>
  <c r="G199" i="9"/>
  <c r="E199" i="9" s="1"/>
  <c r="B199" i="9" s="1"/>
  <c r="G195" i="9"/>
  <c r="E195" i="9" s="1"/>
  <c r="B195" i="9" s="1"/>
  <c r="L213" i="9"/>
  <c r="G208" i="9"/>
  <c r="E208" i="9" s="1"/>
  <c r="B208" i="9" s="1"/>
  <c r="G205" i="9"/>
  <c r="E205" i="9" s="1"/>
  <c r="B205" i="9" s="1"/>
  <c r="G200" i="9"/>
  <c r="E200" i="9" s="1"/>
  <c r="B200" i="9" s="1"/>
  <c r="G197" i="9"/>
  <c r="E197" i="9" s="1"/>
  <c r="B197" i="9" s="1"/>
  <c r="L192" i="9"/>
  <c r="F192" i="9" s="1"/>
  <c r="H166" i="9"/>
  <c r="G206" i="9"/>
  <c r="E206" i="9" s="1"/>
  <c r="B206" i="9" s="1"/>
  <c r="G198" i="9"/>
  <c r="E198" i="9" s="1"/>
  <c r="B198" i="9" s="1"/>
  <c r="G166" i="9"/>
  <c r="E166" i="9" s="1"/>
  <c r="B166" i="9" s="1"/>
  <c r="H165" i="9"/>
  <c r="I10" i="9"/>
  <c r="G162" i="9"/>
  <c r="E162" i="9" s="1"/>
  <c r="B162" i="9" s="1"/>
  <c r="G164" i="9"/>
  <c r="E164" i="9" s="1"/>
  <c r="B164" i="9" s="1"/>
  <c r="G194" i="9"/>
  <c r="E194" i="9" s="1"/>
  <c r="B194" i="9" s="1"/>
  <c r="G196" i="9"/>
  <c r="E196" i="9" s="1"/>
  <c r="B196" i="9" s="1"/>
  <c r="G201" i="9"/>
  <c r="E201" i="9" s="1"/>
  <c r="B201" i="9" s="1"/>
  <c r="G210" i="9"/>
  <c r="E210" i="9" s="1"/>
  <c r="B210" i="9" s="1"/>
  <c r="G212" i="9"/>
  <c r="E212" i="9" s="1"/>
  <c r="B212" i="9" s="1"/>
  <c r="F277" i="9"/>
  <c r="E93" i="9"/>
  <c r="B93" i="9" s="1"/>
  <c r="B145" i="9"/>
  <c r="B149" i="9"/>
  <c r="B153" i="9"/>
  <c r="B157" i="9"/>
  <c r="G161" i="9"/>
  <c r="E161" i="9" s="1"/>
  <c r="B161" i="9" s="1"/>
  <c r="G163" i="9"/>
  <c r="E163" i="9" s="1"/>
  <c r="B163" i="9" s="1"/>
  <c r="G165" i="9"/>
  <c r="E165" i="9" s="1"/>
  <c r="B165" i="9" s="1"/>
  <c r="G193" i="9"/>
  <c r="E193" i="9" s="1"/>
  <c r="B193" i="9" s="1"/>
  <c r="G202" i="9"/>
  <c r="E202" i="9" s="1"/>
  <c r="B202" i="9" s="1"/>
  <c r="G204" i="9"/>
  <c r="E204" i="9" s="1"/>
  <c r="B204" i="9" s="1"/>
  <c r="G209" i="9"/>
  <c r="E209" i="9" s="1"/>
  <c r="B209" i="9" s="1"/>
  <c r="M213" i="9"/>
  <c r="F244" i="9"/>
  <c r="F252" i="9"/>
  <c r="F260" i="9"/>
  <c r="B260" i="9" s="1"/>
  <c r="F268" i="9"/>
  <c r="E144" i="9"/>
  <c r="B144" i="9" s="1"/>
  <c r="E148" i="9"/>
  <c r="B148" i="9" s="1"/>
  <c r="E152" i="9"/>
  <c r="B152" i="9" s="1"/>
  <c r="E156" i="9"/>
  <c r="B156" i="9" s="1"/>
  <c r="E160" i="9"/>
  <c r="B160" i="9" s="1"/>
  <c r="B240" i="9"/>
  <c r="E292" i="9"/>
  <c r="B292" i="9" s="1"/>
  <c r="F240" i="9"/>
  <c r="B220" i="9"/>
  <c r="F221" i="9"/>
  <c r="B221" i="9" s="1"/>
  <c r="B228" i="9"/>
  <c r="F229" i="9"/>
  <c r="B229" i="9" s="1"/>
  <c r="B236" i="9"/>
  <c r="F237" i="9"/>
  <c r="B237" i="9" s="1"/>
  <c r="B244" i="9"/>
  <c r="F245" i="9"/>
  <c r="B245" i="9" s="1"/>
  <c r="B252" i="9"/>
  <c r="F253" i="9"/>
  <c r="B253" i="9" s="1"/>
  <c r="F261" i="9"/>
  <c r="B261" i="9" s="1"/>
  <c r="B268" i="9"/>
  <c r="F269" i="9"/>
  <c r="B269" i="9" s="1"/>
  <c r="B286" i="9"/>
  <c r="B219" i="9"/>
  <c r="B223" i="9"/>
  <c r="B227" i="9"/>
  <c r="B231" i="9"/>
  <c r="B235" i="9"/>
  <c r="B239" i="9"/>
  <c r="B242" i="9"/>
  <c r="B243" i="9"/>
  <c r="B246" i="9"/>
  <c r="B247" i="9"/>
  <c r="B250" i="9"/>
  <c r="B251" i="9"/>
  <c r="B254" i="9"/>
  <c r="B255" i="9"/>
  <c r="B258" i="9"/>
  <c r="B259" i="9"/>
  <c r="B262" i="9"/>
  <c r="B263" i="9"/>
  <c r="B266" i="9"/>
  <c r="B267" i="9"/>
  <c r="B270" i="9"/>
  <c r="B271" i="9"/>
  <c r="B289" i="9"/>
  <c r="E288" i="9"/>
  <c r="B288" i="9" s="1"/>
  <c r="B293" i="9"/>
  <c r="E303" i="9"/>
  <c r="B303" i="9" s="1"/>
  <c r="H1215" i="1" l="1"/>
  <c r="I23" i="3"/>
  <c r="D1214" i="1"/>
  <c r="H311" i="9"/>
  <c r="D1183" i="1"/>
  <c r="I22" i="3"/>
  <c r="F134" i="5"/>
  <c r="D1112" i="1"/>
  <c r="I1467" i="1"/>
  <c r="H30" i="3"/>
  <c r="C1453" i="1"/>
  <c r="H1416" i="1"/>
  <c r="D1329" i="1"/>
  <c r="G1501" i="1"/>
  <c r="H1501" i="1"/>
  <c r="D42" i="8"/>
  <c r="H19" i="9" s="1"/>
  <c r="E19" i="9" s="1"/>
  <c r="B19" i="9" s="1"/>
  <c r="H227" i="1"/>
  <c r="F215" i="4"/>
  <c r="F196" i="4"/>
  <c r="H21" i="9"/>
  <c r="D420" i="4"/>
  <c r="D141" i="6"/>
  <c r="I1474" i="1"/>
  <c r="I1451" i="1"/>
  <c r="I1442" i="1"/>
  <c r="C1423" i="1"/>
  <c r="F129" i="6"/>
  <c r="G1223" i="1"/>
  <c r="H1223" i="1"/>
  <c r="F459" i="4"/>
  <c r="C453" i="1"/>
  <c r="F472" i="4"/>
  <c r="C466" i="1"/>
  <c r="H31" i="3"/>
  <c r="C1469" i="1"/>
  <c r="E407" i="4"/>
  <c r="D402" i="1" s="1"/>
  <c r="D293" i="1"/>
  <c r="F263" i="4"/>
  <c r="D259" i="1"/>
  <c r="H259" i="1" s="1"/>
  <c r="G21" i="9"/>
  <c r="E21" i="9" s="1"/>
  <c r="B21" i="9" s="1"/>
  <c r="I1448" i="1"/>
  <c r="C1437" i="1"/>
  <c r="D5" i="7"/>
  <c r="F643" i="4"/>
  <c r="C637" i="1"/>
  <c r="H637" i="1" s="1"/>
  <c r="F12" i="5"/>
  <c r="D990" i="1"/>
  <c r="G1493" i="1"/>
  <c r="H1493" i="1"/>
  <c r="F245" i="5"/>
  <c r="C1222" i="1"/>
  <c r="H192" i="1"/>
  <c r="I1464" i="1"/>
  <c r="H211" i="1"/>
  <c r="G310" i="9"/>
  <c r="E310" i="9" s="1"/>
  <c r="B310" i="9" s="1"/>
  <c r="F190" i="5"/>
  <c r="C1167" i="1"/>
  <c r="H1481" i="1"/>
  <c r="G1481" i="1"/>
  <c r="I27" i="3"/>
  <c r="D1408" i="1"/>
  <c r="F625" i="4"/>
  <c r="C619" i="1"/>
  <c r="F396" i="4"/>
  <c r="C391" i="1"/>
  <c r="C414" i="1"/>
  <c r="C1435" i="1"/>
  <c r="H28" i="3"/>
  <c r="F176" i="5"/>
  <c r="D175" i="5"/>
  <c r="H22" i="3"/>
  <c r="C1153" i="1"/>
  <c r="F237" i="5"/>
  <c r="H23" i="3"/>
  <c r="C1214" i="1"/>
  <c r="D528" i="4"/>
  <c r="F529" i="4"/>
  <c r="C523" i="1"/>
  <c r="F644" i="4"/>
  <c r="F82" i="4"/>
  <c r="C78" i="1"/>
  <c r="I1471" i="1"/>
  <c r="I1466" i="1"/>
  <c r="F124" i="4"/>
  <c r="C120" i="1"/>
  <c r="H1235" i="1"/>
  <c r="H1065" i="1"/>
  <c r="G638" i="1"/>
  <c r="B192" i="9"/>
  <c r="E141" i="6"/>
  <c r="G318" i="9" s="1"/>
  <c r="E318" i="9" s="1"/>
  <c r="I24" i="3"/>
  <c r="F5" i="6"/>
  <c r="D1299" i="1"/>
  <c r="E420" i="4"/>
  <c r="D453" i="1"/>
  <c r="I20" i="3"/>
  <c r="D985" i="1"/>
  <c r="F515" i="4"/>
  <c r="C509" i="1"/>
  <c r="H1409" i="1"/>
  <c r="G1409" i="1"/>
  <c r="F351" i="4"/>
  <c r="D350" i="4"/>
  <c r="C346" i="1"/>
  <c r="E6" i="4"/>
  <c r="D3" i="1"/>
  <c r="E528" i="4"/>
  <c r="D523" i="1"/>
  <c r="C46" i="1"/>
  <c r="F50" i="4"/>
  <c r="E151" i="4"/>
  <c r="F151" i="4" s="1"/>
  <c r="D148" i="1"/>
  <c r="H1383" i="1"/>
  <c r="G1383" i="1"/>
  <c r="G1330" i="1"/>
  <c r="F106" i="4"/>
  <c r="C102" i="1"/>
  <c r="I1441" i="1"/>
  <c r="F213" i="9"/>
  <c r="B213" i="9" s="1"/>
  <c r="F580" i="4"/>
  <c r="C574" i="1"/>
  <c r="F363" i="4"/>
  <c r="C358" i="1"/>
  <c r="F118" i="5"/>
  <c r="C1096" i="1"/>
  <c r="F114" i="6"/>
  <c r="C1408" i="1"/>
  <c r="H27" i="3"/>
  <c r="F224" i="4"/>
  <c r="C220" i="1"/>
  <c r="I35" i="3"/>
  <c r="C1518" i="1"/>
  <c r="D6" i="5"/>
  <c r="F7" i="5"/>
  <c r="H20" i="3"/>
  <c r="C985" i="1"/>
  <c r="E68" i="5"/>
  <c r="E6" i="5" s="1"/>
  <c r="F567" i="4"/>
  <c r="C561" i="1"/>
  <c r="I1476" i="1"/>
  <c r="F163" i="4"/>
  <c r="C159" i="1"/>
  <c r="I1457" i="1"/>
  <c r="G637" i="1"/>
  <c r="G40" i="1"/>
  <c r="H40" i="1"/>
  <c r="F7" i="4"/>
  <c r="D6" i="4"/>
  <c r="C3" i="1"/>
  <c r="F484" i="4"/>
  <c r="C478" i="1"/>
  <c r="F311" i="4"/>
  <c r="C306" i="1"/>
  <c r="H21" i="3"/>
  <c r="C1046" i="1"/>
  <c r="G311" i="9"/>
  <c r="F206" i="5"/>
  <c r="C1183" i="1"/>
  <c r="D289" i="4"/>
  <c r="H17" i="3"/>
  <c r="C147" i="1"/>
  <c r="F139" i="4"/>
  <c r="C135" i="1"/>
  <c r="F35" i="6"/>
  <c r="H25" i="3"/>
  <c r="C1329" i="1"/>
  <c r="F593" i="4"/>
  <c r="C587" i="1"/>
  <c r="F299" i="4"/>
  <c r="D298" i="4"/>
  <c r="C294" i="1"/>
  <c r="I1447" i="1"/>
  <c r="G4" i="1"/>
  <c r="H4" i="1"/>
  <c r="E311" i="9" l="1"/>
  <c r="B311" i="9" s="1"/>
  <c r="G1112" i="1"/>
  <c r="H1112" i="1"/>
  <c r="F68" i="5"/>
  <c r="G1453" i="1"/>
  <c r="H1453" i="1"/>
  <c r="G313" i="9"/>
  <c r="E313" i="9" s="1"/>
  <c r="B313" i="9" s="1"/>
  <c r="K1451" i="9"/>
  <c r="C1517" i="1"/>
  <c r="H1517" i="1" s="1"/>
  <c r="I34" i="3"/>
  <c r="G314" i="9"/>
  <c r="E314" i="9" s="1"/>
  <c r="B314" i="9" s="1"/>
  <c r="G259" i="1"/>
  <c r="H391" i="1"/>
  <c r="G391" i="1"/>
  <c r="G1222" i="1"/>
  <c r="H1222" i="1"/>
  <c r="G990" i="1"/>
  <c r="H990" i="1"/>
  <c r="H29" i="3"/>
  <c r="C1436" i="1"/>
  <c r="G316" i="9"/>
  <c r="E316" i="9" s="1"/>
  <c r="G1469" i="1"/>
  <c r="H1469" i="1"/>
  <c r="G1437" i="1"/>
  <c r="H1437" i="1"/>
  <c r="H619" i="1"/>
  <c r="G619" i="1"/>
  <c r="G1167" i="1"/>
  <c r="H1167" i="1"/>
  <c r="G1423" i="1"/>
  <c r="H1423" i="1"/>
  <c r="H466" i="1"/>
  <c r="G466" i="1"/>
  <c r="H278" i="9"/>
  <c r="D984" i="1"/>
  <c r="H478" i="1"/>
  <c r="G478" i="1"/>
  <c r="H587" i="1"/>
  <c r="G587" i="1"/>
  <c r="H561" i="1"/>
  <c r="G561" i="1"/>
  <c r="H1408" i="1"/>
  <c r="G1408" i="1"/>
  <c r="E317" i="9"/>
  <c r="B318" i="9"/>
  <c r="H346" i="1"/>
  <c r="G346" i="1"/>
  <c r="H1299" i="1"/>
  <c r="G1299" i="1"/>
  <c r="H120" i="1"/>
  <c r="G120" i="1"/>
  <c r="G78" i="1"/>
  <c r="H78" i="1"/>
  <c r="F175" i="5"/>
  <c r="C1152" i="1"/>
  <c r="H294" i="1"/>
  <c r="G294" i="1"/>
  <c r="H220" i="1"/>
  <c r="G220" i="1"/>
  <c r="H358" i="1"/>
  <c r="G358" i="1"/>
  <c r="G46" i="1"/>
  <c r="H46" i="1"/>
  <c r="E412" i="4"/>
  <c r="I16" i="3"/>
  <c r="D2" i="1"/>
  <c r="F350" i="4"/>
  <c r="D408" i="4"/>
  <c r="C345" i="1"/>
  <c r="H509" i="1"/>
  <c r="G509" i="1"/>
  <c r="D636" i="4"/>
  <c r="F528" i="4"/>
  <c r="C522" i="1"/>
  <c r="H159" i="1"/>
  <c r="G159" i="1"/>
  <c r="D407" i="4"/>
  <c r="F298" i="4"/>
  <c r="C293" i="1"/>
  <c r="G1329" i="1"/>
  <c r="H1329" i="1"/>
  <c r="D413" i="4"/>
  <c r="D291" i="4"/>
  <c r="C285" i="1"/>
  <c r="G3" i="1"/>
  <c r="H3" i="1"/>
  <c r="I21" i="3"/>
  <c r="D1046" i="1"/>
  <c r="H1046" i="1" s="1"/>
  <c r="G285" i="9"/>
  <c r="E285" i="9" s="1"/>
  <c r="B285" i="9" s="1"/>
  <c r="G278" i="9"/>
  <c r="E278" i="9" s="1"/>
  <c r="F6" i="5"/>
  <c r="C984" i="1"/>
  <c r="G1096" i="1"/>
  <c r="H1096" i="1"/>
  <c r="G148" i="1"/>
  <c r="H148" i="1"/>
  <c r="G453" i="1"/>
  <c r="H453" i="1"/>
  <c r="G1214" i="1"/>
  <c r="H1214" i="1"/>
  <c r="G1153" i="1"/>
  <c r="H1153" i="1"/>
  <c r="D635" i="4"/>
  <c r="H135" i="1"/>
  <c r="G135" i="1"/>
  <c r="G1183" i="1"/>
  <c r="H1183" i="1"/>
  <c r="H306" i="1"/>
  <c r="G306" i="1"/>
  <c r="D412" i="4"/>
  <c r="D290" i="4"/>
  <c r="F6" i="4"/>
  <c r="H16" i="3"/>
  <c r="C2" i="1"/>
  <c r="H985" i="1"/>
  <c r="G985" i="1"/>
  <c r="G1518" i="1"/>
  <c r="H1518" i="1"/>
  <c r="H574" i="1"/>
  <c r="G574" i="1"/>
  <c r="G102" i="1"/>
  <c r="H102" i="1"/>
  <c r="E289" i="4"/>
  <c r="F289" i="4" s="1"/>
  <c r="I17" i="3"/>
  <c r="D147" i="1"/>
  <c r="H147" i="1" s="1"/>
  <c r="E636" i="4"/>
  <c r="D630" i="1" s="1"/>
  <c r="D522" i="1"/>
  <c r="E635" i="4"/>
  <c r="D629" i="1" s="1"/>
  <c r="D414" i="1"/>
  <c r="H414" i="1" s="1"/>
  <c r="I28" i="3"/>
  <c r="D1435" i="1"/>
  <c r="H9" i="3" s="1"/>
  <c r="H523" i="1"/>
  <c r="G523" i="1"/>
  <c r="F141" i="6"/>
  <c r="F420" i="4"/>
  <c r="H11" i="3" l="1"/>
  <c r="N3" i="9" s="1"/>
  <c r="G1517" i="1"/>
  <c r="E312" i="9"/>
  <c r="G1436" i="1"/>
  <c r="H1436" i="1"/>
  <c r="G1046" i="1"/>
  <c r="B316" i="9"/>
  <c r="E315" i="9"/>
  <c r="I10" i="3" s="1"/>
  <c r="K3" i="9"/>
  <c r="I9" i="3"/>
  <c r="H8" i="3"/>
  <c r="H984" i="1"/>
  <c r="G984" i="1"/>
  <c r="F291" i="4"/>
  <c r="C287" i="1"/>
  <c r="H293" i="1"/>
  <c r="G293" i="1"/>
  <c r="H522" i="1"/>
  <c r="G522" i="1"/>
  <c r="H1435" i="1"/>
  <c r="G147" i="1"/>
  <c r="F635" i="4"/>
  <c r="C629" i="1"/>
  <c r="D640" i="4"/>
  <c r="D415" i="4"/>
  <c r="C408" i="1"/>
  <c r="G414" i="1"/>
  <c r="H345" i="1"/>
  <c r="G345" i="1"/>
  <c r="G1435" i="1"/>
  <c r="G2" i="1"/>
  <c r="H2" i="1"/>
  <c r="F412" i="4"/>
  <c r="D414" i="4"/>
  <c r="D639" i="4"/>
  <c r="C407" i="1"/>
  <c r="E291" i="4"/>
  <c r="D287" i="1" s="1"/>
  <c r="E413" i="4"/>
  <c r="E414" i="4" s="1"/>
  <c r="D409" i="1" s="1"/>
  <c r="D285" i="1"/>
  <c r="G285" i="1" s="1"/>
  <c r="C286" i="1"/>
  <c r="B278" i="9"/>
  <c r="E277" i="9"/>
  <c r="F407" i="4"/>
  <c r="C402" i="1"/>
  <c r="F636" i="4"/>
  <c r="C630" i="1"/>
  <c r="F408" i="4"/>
  <c r="C403" i="1"/>
  <c r="E290" i="4"/>
  <c r="G1152" i="1"/>
  <c r="H1152" i="1"/>
  <c r="E639" i="4"/>
  <c r="D407" i="1"/>
  <c r="I11" i="3" l="1"/>
  <c r="H285" i="1"/>
  <c r="D642" i="4"/>
  <c r="C634" i="1"/>
  <c r="M3" i="9"/>
  <c r="I8" i="3"/>
  <c r="F414" i="4"/>
  <c r="C409" i="1"/>
  <c r="H287" i="1"/>
  <c r="G287" i="1"/>
  <c r="D286" i="1"/>
  <c r="H286" i="1" s="1"/>
  <c r="F290" i="4"/>
  <c r="H407" i="1"/>
  <c r="G407" i="1"/>
  <c r="F415" i="4"/>
  <c r="C410" i="1"/>
  <c r="E415" i="4"/>
  <c r="D410" i="1" s="1"/>
  <c r="E640" i="4"/>
  <c r="E641" i="4" s="1"/>
  <c r="D408" i="1"/>
  <c r="G408" i="1" s="1"/>
  <c r="H630" i="1"/>
  <c r="G630" i="1"/>
  <c r="H629" i="1"/>
  <c r="G629" i="1"/>
  <c r="D633" i="1"/>
  <c r="H403" i="1"/>
  <c r="G403" i="1"/>
  <c r="H402" i="1"/>
  <c r="G402" i="1"/>
  <c r="F639" i="4"/>
  <c r="D641" i="4"/>
  <c r="C633" i="1"/>
  <c r="F413" i="4"/>
  <c r="G286" i="1" l="1"/>
  <c r="H408" i="1"/>
  <c r="H633" i="1"/>
  <c r="G633" i="1"/>
  <c r="D635" i="1"/>
  <c r="E642" i="4"/>
  <c r="E645" i="4" s="1"/>
  <c r="D634" i="1"/>
  <c r="H634" i="1" s="1"/>
  <c r="F641" i="4"/>
  <c r="D645" i="4"/>
  <c r="C635" i="1"/>
  <c r="H409" i="1"/>
  <c r="G409" i="1"/>
  <c r="H410" i="1"/>
  <c r="G410" i="1"/>
  <c r="F640" i="4"/>
  <c r="D646" i="4"/>
  <c r="F642" i="4"/>
  <c r="C636" i="1"/>
  <c r="G634" i="1" l="1"/>
  <c r="I18" i="3"/>
  <c r="D639" i="1"/>
  <c r="F646" i="4"/>
  <c r="H19" i="3"/>
  <c r="C640" i="1"/>
  <c r="H635" i="1"/>
  <c r="G635" i="1"/>
  <c r="E646" i="4"/>
  <c r="G276" i="9" s="1"/>
  <c r="E276" i="9" s="1"/>
  <c r="B276" i="9" s="1"/>
  <c r="D636" i="1"/>
  <c r="G636" i="1" s="1"/>
  <c r="F645" i="4"/>
  <c r="H18" i="3"/>
  <c r="C639" i="1"/>
  <c r="H636" i="1" l="1"/>
  <c r="I19" i="3"/>
  <c r="D640" i="1"/>
  <c r="H7" i="3" s="1"/>
  <c r="H639" i="1"/>
  <c r="G639" i="1"/>
  <c r="G640" i="1" l="1"/>
  <c r="H640" i="1"/>
  <c r="J3" i="9"/>
  <c r="L272" i="9" l="1"/>
  <c r="H274" i="9"/>
  <c r="G274" i="9"/>
  <c r="M272" i="9"/>
  <c r="H18" i="9"/>
  <c r="G18" i="9"/>
  <c r="J5" i="9"/>
  <c r="L16" i="9"/>
  <c r="I7" i="9"/>
  <c r="K13" i="9"/>
  <c r="G16" i="9"/>
  <c r="J17" i="9"/>
  <c r="I6" i="9"/>
  <c r="K12" i="9"/>
  <c r="G17" i="9"/>
  <c r="K9" i="9"/>
  <c r="L15" i="9"/>
  <c r="K6" i="9"/>
  <c r="J11" i="9"/>
  <c r="I17" i="9"/>
  <c r="K7" i="9"/>
  <c r="J12" i="9"/>
  <c r="J8" i="9"/>
  <c r="I13" i="9"/>
  <c r="K8" i="9"/>
  <c r="J13" i="9"/>
  <c r="K5" i="9"/>
  <c r="J10" i="9"/>
  <c r="M16" i="9"/>
  <c r="J7" i="9"/>
  <c r="I12" i="9"/>
  <c r="J9" i="9"/>
  <c r="H15" i="9"/>
  <c r="J6" i="9"/>
  <c r="I11" i="9"/>
  <c r="H17" i="9"/>
  <c r="I8" i="9"/>
  <c r="M15" i="9"/>
  <c r="I9" i="9"/>
  <c r="G15" i="9"/>
  <c r="K10" i="9"/>
  <c r="I5" i="9"/>
  <c r="K11" i="9"/>
  <c r="H16" i="9"/>
  <c r="E12" i="9" l="1"/>
  <c r="B12" i="9" s="1"/>
  <c r="E274" i="9"/>
  <c r="E20" i="9" s="1"/>
  <c r="I7" i="3" s="1"/>
  <c r="E13" i="9"/>
  <c r="B13" i="9" s="1"/>
  <c r="E5" i="9"/>
  <c r="B5" i="9" s="1"/>
  <c r="E8" i="9"/>
  <c r="B8" i="9" s="1"/>
  <c r="F15" i="9"/>
  <c r="E6" i="9"/>
  <c r="B6" i="9" s="1"/>
  <c r="F272" i="9"/>
  <c r="F20" i="9" s="1"/>
  <c r="E15" i="9"/>
  <c r="E10" i="9"/>
  <c r="B10" i="9" s="1"/>
  <c r="F16" i="9"/>
  <c r="E11" i="9"/>
  <c r="B11" i="9" s="1"/>
  <c r="E17" i="9"/>
  <c r="B17" i="9" s="1"/>
  <c r="E16" i="9"/>
  <c r="E9" i="9"/>
  <c r="B9" i="9" s="1"/>
  <c r="E18" i="9"/>
  <c r="B18" i="9" s="1"/>
  <c r="E7" i="9"/>
  <c r="B7" i="9" s="1"/>
  <c r="B274" i="9" l="1"/>
  <c r="B272" i="9"/>
  <c r="B16" i="9"/>
  <c r="F14" i="9"/>
  <c r="F3" i="9" s="1"/>
  <c r="E4" i="9"/>
  <c r="E14" i="9"/>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<sst xmlns="http://schemas.openxmlformats.org/spreadsheetml/2006/main" count="4374" uniqueCount="3427">
  <si>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</si>
  <si>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</si>
  <si>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</si>
  <si>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</si>
  <si>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</si>
  <si>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</si>
  <si>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</si>
  <si>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</si>
  <si>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</si>
  <si>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</si>
  <si>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</si>
  <si>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</si>
  <si>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</si>
  <si>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</si>
  <si>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</si>
  <si>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</si>
  <si>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</si>
  <si>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</si>
  <si>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</si>
  <si>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</si>
  <si>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</si>
  <si>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</si>
  <si>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</si>
  <si>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</si>
  <si>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</si>
  <si>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</si>
  <si>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</si>
  <si>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</si>
  <si>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</si>
  <si>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</si>
  <si>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</si>
  <si>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SVETI ILIJA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</si>
  <si>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</si>
  <si>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</si>
  <si>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</si>
  <si>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</si>
  <si>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</si>
  <si>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</si>
  <si>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</si>
  <si>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</si>
  <si>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</si>
  <si>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</si>
  <si>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</si>
  <si>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</si>
  <si>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</si>
  <si>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</si>
  <si>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</si>
  <si>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</si>
  <si>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</si>
  <si>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31421 - OPĆINA SVETI ILIJA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</si>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</sst>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1925956.1600000001</v>
      </c>
      <c r="D2" s="6">
        <f>'PR-RAS'!E6</f>
        <v>2440326.4500000002</v>
      </c>
      <c r="E2" s="6">
        <v>0</v>
      </c>
      <c r="F2" s="6">
        <v>0</v>
      </c>
      <c r="G2" s="7">
        <f t="shared" ref="G2:G264" si="0">(B2/1000)*(C2*1+D2*2)</f>
        <v>6806.6090600000007</v>
      </c>
      <c r="H2" s="7">
        <f t="shared" ref="H2:H264" si="1">ABS(C2-ROUND(C2,0))+ABS(D2-ROUND(D2,0))</f>
        <v>0.61000000033527613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1586710.16</v>
      </c>
      <c r="D3" s="1">
        <f>'PR-RAS'!E7</f>
        <v>1861957.44</v>
      </c>
      <c r="E3" s="1">
        <v>0</v>
      </c>
      <c r="F3" s="1">
        <v>0</v>
      </c>
      <c r="G3" s="2">
        <f t="shared" si="0"/>
        <v>10621.25008</v>
      </c>
      <c r="H3" s="2">
        <f t="shared" si="1"/>
        <v>0.59999999986030161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1532686.66</v>
      </c>
      <c r="D4" s="1">
        <f>'PR-RAS'!E8</f>
        <v>1786832.37</v>
      </c>
      <c r="E4" s="1">
        <v>0</v>
      </c>
      <c r="F4" s="1">
        <v>0</v>
      </c>
      <c r="G4" s="2">
        <f t="shared" si="0"/>
        <v>15319.054200000002</v>
      </c>
      <c r="H4" s="2">
        <f t="shared" si="1"/>
        <v>0.71000000019557774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1371478.33</v>
      </c>
      <c r="D5" s="1">
        <f>'PR-RAS'!E9</f>
        <v>1615345.04</v>
      </c>
      <c r="E5" s="1">
        <v>0</v>
      </c>
      <c r="F5" s="1">
        <v>0</v>
      </c>
      <c r="G5" s="2">
        <f t="shared" si="0"/>
        <v>18408.673640000001</v>
      </c>
      <c r="H5" s="2">
        <f t="shared" si="1"/>
        <v>0.37000000011175871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72474.710000000006</v>
      </c>
      <c r="D6" s="1">
        <f>'PR-RAS'!E10</f>
        <v>82223.990000000005</v>
      </c>
      <c r="E6" s="1">
        <v>0</v>
      </c>
      <c r="F6" s="1">
        <v>0</v>
      </c>
      <c r="G6" s="2">
        <f t="shared" si="0"/>
        <v>1184.6134500000001</v>
      </c>
      <c r="H6" s="2">
        <f t="shared" si="1"/>
        <v>0.29999999998835847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20095.25</v>
      </c>
      <c r="D7" s="1">
        <f>'PR-RAS'!E11</f>
        <v>26534.15</v>
      </c>
      <c r="E7" s="1">
        <v>0</v>
      </c>
      <c r="F7" s="1">
        <v>0</v>
      </c>
      <c r="G7" s="2">
        <f t="shared" si="0"/>
        <v>438.98130000000003</v>
      </c>
      <c r="H7" s="2">
        <f t="shared" si="1"/>
        <v>0.40000000000145519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232187.72</v>
      </c>
      <c r="D8" s="1">
        <f>'PR-RAS'!E12</f>
        <v>254620.77</v>
      </c>
      <c r="E8" s="1">
        <v>0</v>
      </c>
      <c r="F8" s="1">
        <v>0</v>
      </c>
      <c r="G8" s="2">
        <f t="shared" si="0"/>
        <v>5190.0048200000001</v>
      </c>
      <c r="H8" s="2">
        <f t="shared" si="1"/>
        <v>0.51000000000931323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35472.9</v>
      </c>
      <c r="D9" s="1">
        <f>'PR-RAS'!E13</f>
        <v>55631.56</v>
      </c>
      <c r="E9" s="1">
        <v>0</v>
      </c>
      <c r="F9" s="1">
        <v>0</v>
      </c>
      <c r="G9" s="2">
        <f t="shared" si="0"/>
        <v>1173.88816</v>
      </c>
      <c r="H9" s="2">
        <f t="shared" si="1"/>
        <v>0.54000000000087311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199022.25</v>
      </c>
      <c r="D11" s="1">
        <f>'PR-RAS'!E15</f>
        <v>247523.14</v>
      </c>
      <c r="E11" s="1">
        <v>0</v>
      </c>
      <c r="F11" s="1">
        <v>0</v>
      </c>
      <c r="G11" s="2">
        <f t="shared" si="0"/>
        <v>6940.6853000000001</v>
      </c>
      <c r="H11" s="2">
        <f t="shared" si="1"/>
        <v>0.39000000001396984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43657.89</v>
      </c>
      <c r="D19" s="1">
        <f>'PR-RAS'!E23</f>
        <v>61781.4</v>
      </c>
      <c r="E19" s="1">
        <v>0</v>
      </c>
      <c r="F19" s="1">
        <v>0</v>
      </c>
      <c r="G19" s="2">
        <f t="shared" si="0"/>
        <v>3009.9724199999996</v>
      </c>
      <c r="H19" s="2">
        <f t="shared" si="1"/>
        <v>0.51000000000203727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16039.49</v>
      </c>
      <c r="D20" s="1">
        <f>'PR-RAS'!E24</f>
        <v>16119.53</v>
      </c>
      <c r="E20" s="1">
        <v>0</v>
      </c>
      <c r="F20" s="1">
        <v>0</v>
      </c>
      <c r="G20" s="2">
        <f t="shared" si="0"/>
        <v>917.29245000000003</v>
      </c>
      <c r="H20" s="2">
        <f t="shared" si="1"/>
        <v>0.95999999999912689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27618.400000000001</v>
      </c>
      <c r="D23" s="1">
        <f>'PR-RAS'!E27</f>
        <v>45661.87</v>
      </c>
      <c r="E23" s="1">
        <v>0</v>
      </c>
      <c r="F23" s="1">
        <v>0</v>
      </c>
      <c r="G23" s="2">
        <f t="shared" si="0"/>
        <v>2616.7270800000001</v>
      </c>
      <c r="H23" s="2">
        <f t="shared" si="1"/>
        <v>0.52999999999883585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10365.61</v>
      </c>
      <c r="D25" s="1">
        <f>'PR-RAS'!E29</f>
        <v>12741.48</v>
      </c>
      <c r="E25" s="1">
        <v>0</v>
      </c>
      <c r="F25" s="1">
        <v>0</v>
      </c>
      <c r="G25" s="2">
        <f t="shared" si="0"/>
        <v>860.36568</v>
      </c>
      <c r="H25" s="2">
        <f t="shared" si="1"/>
        <v>0.86999999999898137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10365.61</v>
      </c>
      <c r="D27" s="1">
        <f>'PR-RAS'!E31</f>
        <v>12741.48</v>
      </c>
      <c r="E27" s="1">
        <v>0</v>
      </c>
      <c r="F27" s="1">
        <v>0</v>
      </c>
      <c r="G27" s="2">
        <f t="shared" si="0"/>
        <v>932.06281999999999</v>
      </c>
      <c r="H27" s="2">
        <f t="shared" si="1"/>
        <v>0.86999999999898137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602.19000000000005</v>
      </c>
      <c r="E36" s="1">
        <v>0</v>
      </c>
      <c r="F36" s="1">
        <v>0</v>
      </c>
      <c r="G36" s="2">
        <f t="shared" si="0"/>
        <v>42.153300000000009</v>
      </c>
      <c r="H36" s="2">
        <f t="shared" si="1"/>
        <v>0.19000000000005457</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602.19000000000005</v>
      </c>
      <c r="E39" s="1">
        <v>0</v>
      </c>
      <c r="F39" s="1">
        <v>0</v>
      </c>
      <c r="G39" s="2">
        <f t="shared" si="0"/>
        <v>45.766440000000003</v>
      </c>
      <c r="H39" s="2">
        <f t="shared" si="1"/>
        <v>0.19000000000005457</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196957.36</v>
      </c>
      <c r="D46" s="1">
        <f>'PR-RAS'!E50</f>
        <v>451357.62</v>
      </c>
      <c r="E46" s="1">
        <v>0</v>
      </c>
      <c r="F46" s="1">
        <v>0</v>
      </c>
      <c r="G46" s="2">
        <f t="shared" si="0"/>
        <v>49485.267</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191930</v>
      </c>
      <c r="D55" s="1">
        <f>'PR-RAS'!E59</f>
        <v>412633.47</v>
      </c>
      <c r="E55" s="1">
        <v>0</v>
      </c>
      <c r="F55" s="1">
        <v>0</v>
      </c>
      <c r="G55" s="2">
        <f t="shared" si="0"/>
        <v>54928.634759999994</v>
      </c>
      <c r="H55" s="2">
        <f t="shared" si="1"/>
        <v>0.46999999997206032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182930</v>
      </c>
      <c r="D56" s="1">
        <f>'PR-RAS'!E60</f>
        <v>348303.23</v>
      </c>
      <c r="E56" s="1">
        <v>0</v>
      </c>
      <c r="F56" s="1">
        <v>0</v>
      </c>
      <c r="G56" s="2">
        <f t="shared" si="0"/>
        <v>48374.505299999997</v>
      </c>
      <c r="H56" s="2">
        <f t="shared" si="1"/>
        <v>0.22999999998137355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9000</v>
      </c>
      <c r="D57" s="1">
        <f>'PR-RAS'!E61</f>
        <v>64330.239999999998</v>
      </c>
      <c r="E57" s="1">
        <v>0</v>
      </c>
      <c r="F57" s="1">
        <v>0</v>
      </c>
      <c r="G57" s="2">
        <f t="shared" si="0"/>
        <v>7708.9868799999995</v>
      </c>
      <c r="H57" s="2">
        <f t="shared" si="1"/>
        <v>0.23999999999796273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5027.3599999999997</v>
      </c>
      <c r="D58" s="1">
        <f>'PR-RAS'!E62</f>
        <v>0</v>
      </c>
      <c r="E58" s="1">
        <v>0</v>
      </c>
      <c r="F58" s="1">
        <v>0</v>
      </c>
      <c r="G58" s="2">
        <f t="shared" si="0"/>
        <v>286.55951999999996</v>
      </c>
      <c r="H58" s="2">
        <f t="shared" si="1"/>
        <v>0.35999999999967258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5027.3599999999997</v>
      </c>
      <c r="D59" s="1">
        <f>'PR-RAS'!E63</f>
        <v>0</v>
      </c>
      <c r="E59" s="1">
        <v>0</v>
      </c>
      <c r="F59" s="1">
        <v>0</v>
      </c>
      <c r="G59" s="2">
        <f t="shared" si="0"/>
        <v>291.58688000000001</v>
      </c>
      <c r="H59" s="2">
        <f t="shared" si="1"/>
        <v>0.35999999999967258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38724.15</v>
      </c>
      <c r="E70" s="1">
        <v>0</v>
      </c>
      <c r="F70" s="1">
        <v>0</v>
      </c>
      <c r="G70" s="2">
        <f t="shared" si="0"/>
        <v>5343.9327000000003</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38724.15</v>
      </c>
      <c r="E72" s="1">
        <v>0</v>
      </c>
      <c r="F72" s="1">
        <v>0</v>
      </c>
      <c r="G72" s="2">
        <f t="shared" si="0"/>
        <v>5498.8292999999994</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12247.47</v>
      </c>
      <c r="D78" s="1">
        <f>'PR-RAS'!E82</f>
        <v>16587.22</v>
      </c>
      <c r="E78" s="1">
        <v>0</v>
      </c>
      <c r="F78" s="1">
        <v>0</v>
      </c>
      <c r="G78" s="2">
        <f t="shared" si="0"/>
        <v>3497.4870700000001</v>
      </c>
      <c r="H78" s="2">
        <f t="shared" si="1"/>
        <v>0.69000000000050932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1279.56</v>
      </c>
      <c r="D79" s="1">
        <f>'PR-RAS'!E83</f>
        <v>5625.72</v>
      </c>
      <c r="E79" s="1">
        <v>0</v>
      </c>
      <c r="F79" s="1">
        <v>0</v>
      </c>
      <c r="G79" s="2">
        <f t="shared" si="0"/>
        <v>977.41800000000001</v>
      </c>
      <c r="H79" s="2">
        <f t="shared" si="1"/>
        <v>0.71999999999979991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1279.56</v>
      </c>
      <c r="D81" s="1">
        <f>'PR-RAS'!E85</f>
        <v>4568.67</v>
      </c>
      <c r="E81" s="1">
        <v>0</v>
      </c>
      <c r="F81" s="1">
        <v>0</v>
      </c>
      <c r="G81" s="2">
        <f t="shared" si="0"/>
        <v>833.35199999999998</v>
      </c>
      <c r="H81" s="2">
        <f t="shared" si="1"/>
        <v>0.76999999999998181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1057.05</v>
      </c>
      <c r="E82" s="1">
        <v>0</v>
      </c>
      <c r="F82" s="1">
        <v>0</v>
      </c>
      <c r="G82" s="2">
        <f t="shared" si="0"/>
        <v>171.24209999999999</v>
      </c>
      <c r="H82" s="2">
        <f t="shared" si="1"/>
        <v>4.9999999999954525E-2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10967.91</v>
      </c>
      <c r="D87" s="1">
        <f>'PR-RAS'!E91</f>
        <v>10961.5</v>
      </c>
      <c r="E87" s="1">
        <v>0</v>
      </c>
      <c r="F87" s="1">
        <v>0</v>
      </c>
      <c r="G87" s="2">
        <f t="shared" si="0"/>
        <v>2828.6182600000002</v>
      </c>
      <c r="H87" s="2">
        <f t="shared" si="1"/>
        <v>0.59000000000014552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1446.68</v>
      </c>
      <c r="D88" s="1">
        <f>'PR-RAS'!E92</f>
        <v>530.89</v>
      </c>
      <c r="E88" s="1">
        <v>0</v>
      </c>
      <c r="F88" s="1">
        <v>0</v>
      </c>
      <c r="G88" s="2">
        <f t="shared" si="0"/>
        <v>218.23602</v>
      </c>
      <c r="H88" s="2">
        <f t="shared" si="1"/>
        <v>0.42999999999994998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8795.2999999999993</v>
      </c>
      <c r="D89" s="1">
        <f>'PR-RAS'!E93</f>
        <v>10350.86</v>
      </c>
      <c r="E89" s="1">
        <v>0</v>
      </c>
      <c r="F89" s="1">
        <v>0</v>
      </c>
      <c r="G89" s="2">
        <f t="shared" si="0"/>
        <v>2595.73776</v>
      </c>
      <c r="H89" s="2">
        <f t="shared" si="1"/>
        <v>0.43999999999869033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0.13</v>
      </c>
      <c r="E90" s="1">
        <v>0</v>
      </c>
      <c r="F90" s="1">
        <v>0</v>
      </c>
      <c r="G90" s="2">
        <f t="shared" si="0"/>
        <v>2.3140000000000001E-2</v>
      </c>
      <c r="H90" s="2">
        <f t="shared" si="1"/>
        <v>0.13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725.93</v>
      </c>
      <c r="D93" s="1">
        <f>'PR-RAS'!E97</f>
        <v>79.62</v>
      </c>
      <c r="E93" s="1">
        <v>0</v>
      </c>
      <c r="F93" s="1">
        <v>0</v>
      </c>
      <c r="G93" s="2">
        <f t="shared" si="0"/>
        <v>81.435639999999992</v>
      </c>
      <c r="H93" s="2">
        <f t="shared" si="1"/>
        <v>0.45000000000004547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108064.79999999999</v>
      </c>
      <c r="D102" s="1">
        <f>'PR-RAS'!E106</f>
        <v>102822.5</v>
      </c>
      <c r="E102" s="1">
        <v>0</v>
      </c>
      <c r="F102" s="1">
        <v>0</v>
      </c>
      <c r="G102" s="2">
        <f t="shared" si="0"/>
        <v>31684.6898</v>
      </c>
      <c r="H102" s="2">
        <f t="shared" si="1"/>
        <v>0.70000000001164153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31148.91</v>
      </c>
      <c r="D103" s="1">
        <f>'PR-RAS'!E107</f>
        <v>34365.07</v>
      </c>
      <c r="E103" s="1">
        <v>0</v>
      </c>
      <c r="F103" s="1">
        <v>0</v>
      </c>
      <c r="G103" s="2">
        <f t="shared" si="0"/>
        <v>10187.6631</v>
      </c>
      <c r="H103" s="2">
        <f t="shared" si="1"/>
        <v>0.15999999999985448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30686.04</v>
      </c>
      <c r="D105" s="1">
        <f>'PR-RAS'!E109</f>
        <v>34365.07</v>
      </c>
      <c r="E105" s="1">
        <v>0</v>
      </c>
      <c r="F105" s="1">
        <v>0</v>
      </c>
      <c r="G105" s="2">
        <f t="shared" si="0"/>
        <v>10339.282719999999</v>
      </c>
      <c r="H105" s="2">
        <f t="shared" si="1"/>
        <v>0.11000000000058208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462.87</v>
      </c>
      <c r="D107" s="1">
        <f>'PR-RAS'!E111</f>
        <v>0</v>
      </c>
      <c r="E107" s="1">
        <v>0</v>
      </c>
      <c r="F107" s="1">
        <v>0</v>
      </c>
      <c r="G107" s="2">
        <f t="shared" si="0"/>
        <v>49.064219999999999</v>
      </c>
      <c r="H107" s="2">
        <f t="shared" si="1"/>
        <v>0.12999999999999545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2420.88</v>
      </c>
      <c r="D108" s="1">
        <f>'PR-RAS'!E112</f>
        <v>191.19</v>
      </c>
      <c r="E108" s="1">
        <v>0</v>
      </c>
      <c r="F108" s="1">
        <v>0</v>
      </c>
      <c r="G108" s="2">
        <f t="shared" si="0"/>
        <v>299.94882000000001</v>
      </c>
      <c r="H108" s="2">
        <f t="shared" si="1"/>
        <v>0.30999999999988859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348.01</v>
      </c>
      <c r="D110" s="1">
        <f>'PR-RAS'!E114</f>
        <v>191.19</v>
      </c>
      <c r="E110" s="1">
        <v>0</v>
      </c>
      <c r="F110" s="1">
        <v>0</v>
      </c>
      <c r="G110" s="2">
        <f t="shared" si="0"/>
        <v>79.61251</v>
      </c>
      <c r="H110" s="2">
        <f t="shared" si="1"/>
        <v>0.19999999999998863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10.37</v>
      </c>
      <c r="D111" s="1">
        <f>'PR-RAS'!E115</f>
        <v>0</v>
      </c>
      <c r="E111" s="1">
        <v>0</v>
      </c>
      <c r="F111" s="1">
        <v>0</v>
      </c>
      <c r="G111" s="2">
        <f t="shared" si="0"/>
        <v>1.1406999999999998</v>
      </c>
      <c r="H111" s="2">
        <f t="shared" si="1"/>
        <v>0.36999999999999922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2062.5</v>
      </c>
      <c r="D113" s="1">
        <f>'PR-RAS'!E117</f>
        <v>0</v>
      </c>
      <c r="E113" s="1">
        <v>0</v>
      </c>
      <c r="F113" s="1">
        <v>0</v>
      </c>
      <c r="G113" s="2">
        <f t="shared" si="0"/>
        <v>231</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74495.009999999995</v>
      </c>
      <c r="D116" s="1">
        <f>'PR-RAS'!E120</f>
        <v>68266.240000000005</v>
      </c>
      <c r="E116" s="1">
        <v>0</v>
      </c>
      <c r="F116" s="1">
        <v>0</v>
      </c>
      <c r="G116" s="2">
        <f t="shared" si="0"/>
        <v>24268.161349999998</v>
      </c>
      <c r="H116" s="2">
        <f t="shared" si="1"/>
        <v>0.25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6440.91</v>
      </c>
      <c r="D117" s="1">
        <f>'PR-RAS'!E121</f>
        <v>7885.38</v>
      </c>
      <c r="E117" s="1">
        <v>0</v>
      </c>
      <c r="F117" s="1">
        <v>0</v>
      </c>
      <c r="G117" s="2">
        <f t="shared" si="0"/>
        <v>2576.5537199999999</v>
      </c>
      <c r="H117" s="2">
        <f t="shared" si="1"/>
        <v>0.47000000000025466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56229.62</v>
      </c>
      <c r="D118" s="1">
        <f>'PR-RAS'!E122</f>
        <v>60380.86</v>
      </c>
      <c r="E118" s="1">
        <v>0</v>
      </c>
      <c r="F118" s="1">
        <v>0</v>
      </c>
      <c r="G118" s="2">
        <f t="shared" si="0"/>
        <v>20707.986779999999</v>
      </c>
      <c r="H118" s="2">
        <f t="shared" si="1"/>
        <v>0.51999999999679858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11824.48</v>
      </c>
      <c r="D119" s="1">
        <f>'PR-RAS'!E123</f>
        <v>0</v>
      </c>
      <c r="E119" s="1">
        <v>0</v>
      </c>
      <c r="F119" s="1">
        <v>0</v>
      </c>
      <c r="G119" s="2">
        <f t="shared" si="0"/>
        <v>1395.28864</v>
      </c>
      <c r="H119" s="2">
        <f t="shared" si="1"/>
        <v>0.47999999999956344</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21949.119999999999</v>
      </c>
      <c r="D120" s="1">
        <f>'PR-RAS'!E124</f>
        <v>7141.9</v>
      </c>
      <c r="E120" s="1">
        <v>0</v>
      </c>
      <c r="F120" s="1">
        <v>0</v>
      </c>
      <c r="G120" s="2">
        <f t="shared" si="0"/>
        <v>4311.7174799999993</v>
      </c>
      <c r="H120" s="2">
        <f t="shared" si="1"/>
        <v>0.21999999999934516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4200.12</v>
      </c>
      <c r="D121" s="1">
        <f>'PR-RAS'!E125</f>
        <v>3367.5299999999997</v>
      </c>
      <c r="E121" s="1">
        <v>0</v>
      </c>
      <c r="F121" s="1">
        <v>0</v>
      </c>
      <c r="G121" s="2">
        <f t="shared" si="0"/>
        <v>1312.2216000000001</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39.24</v>
      </c>
      <c r="E122" s="1">
        <v>0</v>
      </c>
      <c r="F122" s="1">
        <v>0</v>
      </c>
      <c r="G122" s="2">
        <f t="shared" si="0"/>
        <v>9.496080000000001</v>
      </c>
      <c r="H122" s="2">
        <f t="shared" si="1"/>
        <v>0.24000000000000199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4200.12</v>
      </c>
      <c r="D123" s="1">
        <f>'PR-RAS'!E127</f>
        <v>3328.29</v>
      </c>
      <c r="E123" s="1">
        <v>0</v>
      </c>
      <c r="F123" s="1">
        <v>0</v>
      </c>
      <c r="G123" s="2">
        <f t="shared" si="0"/>
        <v>1324.5174</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17749</v>
      </c>
      <c r="D124" s="1">
        <f>'PR-RAS'!E128</f>
        <v>3774.37</v>
      </c>
      <c r="E124" s="1">
        <v>0</v>
      </c>
      <c r="F124" s="1">
        <v>0</v>
      </c>
      <c r="G124" s="2">
        <f t="shared" si="0"/>
        <v>3111.6220199999998</v>
      </c>
      <c r="H124" s="2">
        <f t="shared" si="1"/>
        <v>0.36999999999989086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17749</v>
      </c>
      <c r="D126" s="1">
        <f>'PR-RAS'!E130</f>
        <v>3774.37</v>
      </c>
      <c r="E126" s="1">
        <v>0</v>
      </c>
      <c r="F126" s="1">
        <v>0</v>
      </c>
      <c r="G126" s="2">
        <f t="shared" si="0"/>
        <v>3162.2174999999997</v>
      </c>
      <c r="H126" s="2">
        <f t="shared" si="1"/>
        <v>0.36999999999989086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27.25</v>
      </c>
      <c r="D135" s="1">
        <f>'PR-RAS'!E139</f>
        <v>459.77</v>
      </c>
      <c r="E135" s="1">
        <v>0</v>
      </c>
      <c r="F135" s="1">
        <v>0</v>
      </c>
      <c r="G135" s="2">
        <f t="shared" si="0"/>
        <v>126.86986</v>
      </c>
      <c r="H135" s="2">
        <f t="shared" si="1"/>
        <v>0.48000000000001819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27.25</v>
      </c>
      <c r="D146" s="1">
        <f>'PR-RAS'!E150</f>
        <v>459.77</v>
      </c>
      <c r="E146" s="1">
        <v>0</v>
      </c>
      <c r="F146" s="1">
        <v>0</v>
      </c>
      <c r="G146" s="2">
        <f t="shared" si="0"/>
        <v>137.28455</v>
      </c>
      <c r="H146" s="2">
        <f t="shared" si="1"/>
        <v>0.48000000000001819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1199384.1499999999</v>
      </c>
      <c r="D147" s="1">
        <f>'PR-RAS'!E151</f>
        <v>1485881.1</v>
      </c>
      <c r="E147" s="1">
        <v>0</v>
      </c>
      <c r="F147" s="1">
        <v>0</v>
      </c>
      <c r="G147" s="2">
        <f t="shared" si="0"/>
        <v>608987.36710000003</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147642.5</v>
      </c>
      <c r="D148" s="1">
        <f>'PR-RAS'!E152</f>
        <v>197773.74</v>
      </c>
      <c r="E148" s="1">
        <v>0</v>
      </c>
      <c r="F148" s="1">
        <v>0</v>
      </c>
      <c r="G148" s="2">
        <f t="shared" si="0"/>
        <v>79848.927059999987</v>
      </c>
      <c r="H148" s="2">
        <f t="shared" si="1"/>
        <v>0.76000000000931323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117939.93</v>
      </c>
      <c r="D149" s="1">
        <f>'PR-RAS'!E153</f>
        <v>158539.51999999999</v>
      </c>
      <c r="E149" s="1">
        <v>0</v>
      </c>
      <c r="F149" s="1">
        <v>0</v>
      </c>
      <c r="G149" s="2">
        <f t="shared" si="0"/>
        <v>64382.807559999994</v>
      </c>
      <c r="H149" s="2">
        <f t="shared" si="1"/>
        <v>0.5500000000174623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113196.67</v>
      </c>
      <c r="D150" s="1">
        <f>'PR-RAS'!E154</f>
        <v>153015.59</v>
      </c>
      <c r="E150" s="1">
        <v>0</v>
      </c>
      <c r="F150" s="1">
        <v>0</v>
      </c>
      <c r="G150" s="2">
        <f t="shared" si="0"/>
        <v>62464.949649999995</v>
      </c>
      <c r="H150" s="2">
        <f t="shared" si="1"/>
        <v>0.74000000000523869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4743.26</v>
      </c>
      <c r="D151" s="1">
        <f>'PR-RAS'!E155</f>
        <v>5523.93</v>
      </c>
      <c r="E151" s="1">
        <v>0</v>
      </c>
      <c r="F151" s="1">
        <v>0</v>
      </c>
      <c r="G151" s="2">
        <f t="shared" si="0"/>
        <v>2368.6680000000001</v>
      </c>
      <c r="H151" s="2">
        <f t="shared" si="1"/>
        <v>0.32999999999992724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14841.89</v>
      </c>
      <c r="D154" s="1">
        <f>'PR-RAS'!E158</f>
        <v>15888.15</v>
      </c>
      <c r="E154" s="1">
        <v>0</v>
      </c>
      <c r="F154" s="1">
        <v>0</v>
      </c>
      <c r="G154" s="2">
        <f t="shared" si="0"/>
        <v>7132.5830700000006</v>
      </c>
      <c r="H154" s="2">
        <f t="shared" si="1"/>
        <v>0.26000000000021828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14860.68</v>
      </c>
      <c r="D155" s="1">
        <f>'PR-RAS'!E159</f>
        <v>23346.07</v>
      </c>
      <c r="E155" s="1">
        <v>0</v>
      </c>
      <c r="F155" s="1">
        <v>0</v>
      </c>
      <c r="G155" s="2">
        <f t="shared" si="0"/>
        <v>9479.1342800000002</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14860.68</v>
      </c>
      <c r="D157" s="1">
        <f>'PR-RAS'!E161</f>
        <v>23346.07</v>
      </c>
      <c r="E157" s="1">
        <v>0</v>
      </c>
      <c r="F157" s="1">
        <v>0</v>
      </c>
      <c r="G157" s="2">
        <f t="shared" si="0"/>
        <v>9602.23992</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369567.14</v>
      </c>
      <c r="D159" s="1">
        <f>'PR-RAS'!E163</f>
        <v>381160.82000000007</v>
      </c>
      <c r="E159" s="1">
        <v>0</v>
      </c>
      <c r="F159" s="1">
        <v>0</v>
      </c>
      <c r="G159" s="2">
        <f t="shared" si="0"/>
        <v>178838.42724000005</v>
      </c>
      <c r="H159" s="2">
        <f t="shared" si="1"/>
        <v>0.31999999994877726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11254.56</v>
      </c>
      <c r="D160" s="1">
        <f>'PR-RAS'!E164</f>
        <v>9811.69</v>
      </c>
      <c r="E160" s="1">
        <v>0</v>
      </c>
      <c r="F160" s="1">
        <v>0</v>
      </c>
      <c r="G160" s="2">
        <f t="shared" si="0"/>
        <v>4909.5924600000008</v>
      </c>
      <c r="H160" s="2">
        <f t="shared" si="1"/>
        <v>0.75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377.58</v>
      </c>
      <c r="D161" s="1">
        <f>'PR-RAS'!E165</f>
        <v>0</v>
      </c>
      <c r="E161" s="1">
        <v>0</v>
      </c>
      <c r="F161" s="1">
        <v>0</v>
      </c>
      <c r="G161" s="2">
        <f t="shared" si="0"/>
        <v>60.412799999999997</v>
      </c>
      <c r="H161" s="2">
        <f t="shared" si="1"/>
        <v>0.42000000000001592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8248.26</v>
      </c>
      <c r="D162" s="1">
        <f>'PR-RAS'!E166</f>
        <v>8209.2800000000007</v>
      </c>
      <c r="E162" s="1">
        <v>0</v>
      </c>
      <c r="F162" s="1">
        <v>0</v>
      </c>
      <c r="G162" s="2">
        <f t="shared" si="0"/>
        <v>3971.3580200000001</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2628.72</v>
      </c>
      <c r="D163" s="1">
        <f>'PR-RAS'!E167</f>
        <v>1602.41</v>
      </c>
      <c r="E163" s="1">
        <v>0</v>
      </c>
      <c r="F163" s="1">
        <v>0</v>
      </c>
      <c r="G163" s="2">
        <f t="shared" si="0"/>
        <v>945.03348000000005</v>
      </c>
      <c r="H163" s="2">
        <f t="shared" si="1"/>
        <v>0.69000000000028194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103343.47</v>
      </c>
      <c r="D165" s="1">
        <f>'PR-RAS'!E169</f>
        <v>106863.41000000002</v>
      </c>
      <c r="E165" s="1">
        <v>0</v>
      </c>
      <c r="F165" s="1">
        <v>0</v>
      </c>
      <c r="G165" s="2">
        <f t="shared" si="0"/>
        <v>51999.52756000001</v>
      </c>
      <c r="H165" s="2">
        <f t="shared" si="1"/>
        <v>0.88000000001920853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7398.9</v>
      </c>
      <c r="D166" s="1">
        <f>'PR-RAS'!E170</f>
        <v>4968.49</v>
      </c>
      <c r="E166" s="1">
        <v>0</v>
      </c>
      <c r="F166" s="1">
        <v>0</v>
      </c>
      <c r="G166" s="2">
        <f t="shared" si="0"/>
        <v>2860.4201999999996</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479.49</v>
      </c>
      <c r="D167" s="1">
        <f>'PR-RAS'!E171</f>
        <v>717.27</v>
      </c>
      <c r="E167" s="1">
        <v>0</v>
      </c>
      <c r="F167" s="1">
        <v>0</v>
      </c>
      <c r="G167" s="2">
        <f t="shared" si="0"/>
        <v>317.72898000000004</v>
      </c>
      <c r="H167" s="2">
        <f t="shared" si="1"/>
        <v>0.75999999999999091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54964.76</v>
      </c>
      <c r="D168" s="1">
        <f>'PR-RAS'!E172</f>
        <v>44520.52</v>
      </c>
      <c r="E168" s="1">
        <v>0</v>
      </c>
      <c r="F168" s="1">
        <v>0</v>
      </c>
      <c r="G168" s="2">
        <f t="shared" si="0"/>
        <v>24048.9686</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34108.65</v>
      </c>
      <c r="D169" s="1">
        <f>'PR-RAS'!E173</f>
        <v>51832.98</v>
      </c>
      <c r="E169" s="1">
        <v>0</v>
      </c>
      <c r="F169" s="1">
        <v>0</v>
      </c>
      <c r="G169" s="2">
        <f t="shared" si="0"/>
        <v>23146.134480000004</v>
      </c>
      <c r="H169" s="2">
        <f t="shared" si="1"/>
        <v>0.36999999999534339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4139.0600000000004</v>
      </c>
      <c r="D170" s="1">
        <f>'PR-RAS'!E174</f>
        <v>2482.69</v>
      </c>
      <c r="E170" s="1">
        <v>0</v>
      </c>
      <c r="F170" s="1">
        <v>0</v>
      </c>
      <c r="G170" s="2">
        <f t="shared" si="0"/>
        <v>1538.6503600000001</v>
      </c>
      <c r="H170" s="2">
        <f t="shared" si="1"/>
        <v>0.37000000000034561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2252.61</v>
      </c>
      <c r="D172" s="1">
        <f>'PR-RAS'!E176</f>
        <v>2341.46</v>
      </c>
      <c r="E172" s="1">
        <v>0</v>
      </c>
      <c r="F172" s="1">
        <v>0</v>
      </c>
      <c r="G172" s="2">
        <f t="shared" si="0"/>
        <v>1185.9756300000001</v>
      </c>
      <c r="H172" s="2">
        <f t="shared" si="1"/>
        <v>0.84999999999990905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189079.45</v>
      </c>
      <c r="D173" s="1">
        <f>'PR-RAS'!E177</f>
        <v>189554.18</v>
      </c>
      <c r="E173" s="1">
        <v>0</v>
      </c>
      <c r="F173" s="1">
        <v>0</v>
      </c>
      <c r="G173" s="2">
        <f t="shared" si="0"/>
        <v>97728.303320000006</v>
      </c>
      <c r="H173" s="2">
        <f t="shared" si="1"/>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10000.99</v>
      </c>
      <c r="D174" s="1">
        <f>'PR-RAS'!E178</f>
        <v>10437.94</v>
      </c>
      <c r="E174" s="1">
        <v>0</v>
      </c>
      <c r="F174" s="1">
        <v>0</v>
      </c>
      <c r="G174" s="2">
        <f t="shared" si="0"/>
        <v>5341.6985100000002</v>
      </c>
      <c r="H174" s="2">
        <f t="shared" si="1"/>
        <v>6.9999999999708962E-2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55556.23</v>
      </c>
      <c r="D175" s="1">
        <f>'PR-RAS'!E179</f>
        <v>78383.59</v>
      </c>
      <c r="E175" s="1">
        <v>0</v>
      </c>
      <c r="F175" s="1">
        <v>0</v>
      </c>
      <c r="G175" s="2">
        <f t="shared" si="0"/>
        <v>36944.27334</v>
      </c>
      <c r="H175" s="2">
        <f t="shared" si="1"/>
        <v>0.64000000000669388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20329.349999999999</v>
      </c>
      <c r="D176" s="1">
        <f>'PR-RAS'!E180</f>
        <v>21434.81</v>
      </c>
      <c r="E176" s="1">
        <v>0</v>
      </c>
      <c r="F176" s="1">
        <v>0</v>
      </c>
      <c r="G176" s="2">
        <f t="shared" si="0"/>
        <v>11059.819749999999</v>
      </c>
      <c r="H176" s="2">
        <f t="shared" si="1"/>
        <v>0.53999999999723514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29288.98</v>
      </c>
      <c r="D177" s="1">
        <f>'PR-RAS'!E181</f>
        <v>26731.54</v>
      </c>
      <c r="E177" s="1">
        <v>0</v>
      </c>
      <c r="F177" s="1">
        <v>0</v>
      </c>
      <c r="G177" s="2">
        <f t="shared" si="0"/>
        <v>14564.36256</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123.88</v>
      </c>
      <c r="E178" s="1">
        <v>0</v>
      </c>
      <c r="F178" s="1">
        <v>0</v>
      </c>
      <c r="G178" s="2">
        <f t="shared" si="0"/>
        <v>43.853519999999996</v>
      </c>
      <c r="H178" s="2">
        <f t="shared" si="1"/>
        <v>0.12000000000000455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4772.82</v>
      </c>
      <c r="D179" s="1">
        <f>'PR-RAS'!E183</f>
        <v>3797.02</v>
      </c>
      <c r="E179" s="1">
        <v>0</v>
      </c>
      <c r="F179" s="1">
        <v>0</v>
      </c>
      <c r="G179" s="2">
        <f t="shared" si="0"/>
        <v>2201.3010800000002</v>
      </c>
      <c r="H179" s="2">
        <f t="shared" si="1"/>
        <v>0.20000000000027285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29876.2</v>
      </c>
      <c r="D180" s="1">
        <f>'PR-RAS'!E184</f>
        <v>16312.56</v>
      </c>
      <c r="E180" s="1">
        <v>0</v>
      </c>
      <c r="F180" s="1">
        <v>0</v>
      </c>
      <c r="G180" s="2">
        <f t="shared" si="0"/>
        <v>11187.736279999999</v>
      </c>
      <c r="H180" s="2">
        <f t="shared" si="1"/>
        <v>0.64000000000123691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7212.71</v>
      </c>
      <c r="D181" s="1">
        <f>'PR-RAS'!E185</f>
        <v>2827.12</v>
      </c>
      <c r="E181" s="1">
        <v>0</v>
      </c>
      <c r="F181" s="1">
        <v>0</v>
      </c>
      <c r="G181" s="2">
        <f t="shared" si="0"/>
        <v>2316.0509999999999</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32042.17</v>
      </c>
      <c r="D182" s="1">
        <f>'PR-RAS'!E186</f>
        <v>29505.72</v>
      </c>
      <c r="E182" s="1">
        <v>0</v>
      </c>
      <c r="F182" s="1">
        <v>0</v>
      </c>
      <c r="G182" s="2">
        <f t="shared" si="0"/>
        <v>16480.703409999998</v>
      </c>
      <c r="H182" s="2">
        <f t="shared" si="1"/>
        <v>0.44999999999708962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65889.66</v>
      </c>
      <c r="D184" s="1">
        <f>'PR-RAS'!E188</f>
        <v>74931.540000000008</v>
      </c>
      <c r="E184" s="1">
        <v>0</v>
      </c>
      <c r="F184" s="1">
        <v>0</v>
      </c>
      <c r="G184" s="2">
        <f t="shared" si="0"/>
        <v>39482.751420000001</v>
      </c>
      <c r="H184" s="2">
        <f t="shared" si="1"/>
        <v>0.79999999998835847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20071.900000000001</v>
      </c>
      <c r="D185" s="1">
        <f>'PR-RAS'!E189</f>
        <v>19815.73</v>
      </c>
      <c r="E185" s="1">
        <v>0</v>
      </c>
      <c r="F185" s="1">
        <v>0</v>
      </c>
      <c r="G185" s="2">
        <f t="shared" si="0"/>
        <v>10985.418239999999</v>
      </c>
      <c r="H185" s="2">
        <f t="shared" si="1"/>
        <v>0.36999999999898137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4376.7700000000004</v>
      </c>
      <c r="D186" s="1">
        <f>'PR-RAS'!E190</f>
        <v>4906.42</v>
      </c>
      <c r="E186" s="1">
        <v>0</v>
      </c>
      <c r="F186" s="1">
        <v>0</v>
      </c>
      <c r="G186" s="2">
        <f t="shared" si="0"/>
        <v>2625.0778500000001</v>
      </c>
      <c r="H186" s="2">
        <f t="shared" si="1"/>
        <v>0.6499999999996362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6148.06</v>
      </c>
      <c r="D187" s="1">
        <f>'PR-RAS'!E191</f>
        <v>7445.72</v>
      </c>
      <c r="E187" s="1">
        <v>0</v>
      </c>
      <c r="F187" s="1">
        <v>0</v>
      </c>
      <c r="G187" s="2">
        <f t="shared" si="0"/>
        <v>3913.3469999999998</v>
      </c>
      <c r="H187" s="2">
        <f t="shared" si="1"/>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4043.28</v>
      </c>
      <c r="D188" s="1">
        <f>'PR-RAS'!E192</f>
        <v>4043.28</v>
      </c>
      <c r="E188" s="1">
        <v>0</v>
      </c>
      <c r="F188" s="1">
        <v>0</v>
      </c>
      <c r="G188" s="2">
        <f t="shared" si="0"/>
        <v>2268.28008</v>
      </c>
      <c r="H188" s="2">
        <f t="shared" si="1"/>
        <v>0.56000000000040018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6078.85</v>
      </c>
      <c r="D189" s="1">
        <f>'PR-RAS'!E193</f>
        <v>7471.59</v>
      </c>
      <c r="E189" s="1">
        <v>0</v>
      </c>
      <c r="F189" s="1">
        <v>0</v>
      </c>
      <c r="G189" s="2">
        <f t="shared" si="0"/>
        <v>3952.1416399999998</v>
      </c>
      <c r="H189" s="2">
        <f t="shared" si="1"/>
        <v>0.55999999999949068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25170.799999999999</v>
      </c>
      <c r="D191" s="1">
        <f>'PR-RAS'!E195</f>
        <v>31248.799999999999</v>
      </c>
      <c r="E191" s="1">
        <v>0</v>
      </c>
      <c r="F191" s="1">
        <v>0</v>
      </c>
      <c r="G191" s="2">
        <f t="shared" si="0"/>
        <v>16656.995999999999</v>
      </c>
      <c r="H191" s="2">
        <f t="shared" si="1"/>
        <v>0.40000000000145519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22970.91</v>
      </c>
      <c r="D192" s="1">
        <f>'PR-RAS'!E196</f>
        <v>16539.95</v>
      </c>
      <c r="E192" s="1">
        <v>0</v>
      </c>
      <c r="F192" s="1">
        <v>0</v>
      </c>
      <c r="G192" s="2">
        <f t="shared" si="0"/>
        <v>10705.70471</v>
      </c>
      <c r="H192" s="2">
        <f t="shared" si="1"/>
        <v>0.13999999999941792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13960.17</v>
      </c>
      <c r="D198" s="1">
        <f>'PR-RAS'!E202</f>
        <v>7827.18</v>
      </c>
      <c r="E198" s="1">
        <v>0</v>
      </c>
      <c r="F198" s="1">
        <v>0</v>
      </c>
      <c r="G198" s="2">
        <f t="shared" si="0"/>
        <v>5834.0624100000005</v>
      </c>
      <c r="H198" s="2">
        <f t="shared" si="1"/>
        <v>0.3500000000003638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13960.17</v>
      </c>
      <c r="D200" s="1">
        <f>'PR-RAS'!E204</f>
        <v>7827.18</v>
      </c>
      <c r="E200" s="1">
        <v>0</v>
      </c>
      <c r="F200" s="1">
        <v>0</v>
      </c>
      <c r="G200" s="2">
        <f t="shared" si="0"/>
        <v>5893.2914700000001</v>
      </c>
      <c r="H200" s="2">
        <f t="shared" si="1"/>
        <v>0.3500000000003638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9010.74</v>
      </c>
      <c r="D206" s="1">
        <f>'PR-RAS'!E210</f>
        <v>8712.77</v>
      </c>
      <c r="E206" s="1">
        <v>0</v>
      </c>
      <c r="F206" s="1">
        <v>0</v>
      </c>
      <c r="G206" s="2">
        <f t="shared" si="0"/>
        <v>5419.4373999999998</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3456.69</v>
      </c>
      <c r="D207" s="1">
        <f>'PR-RAS'!E211</f>
        <v>5657.32</v>
      </c>
      <c r="E207" s="1">
        <v>0</v>
      </c>
      <c r="F207" s="1">
        <v>0</v>
      </c>
      <c r="G207" s="2">
        <f t="shared" si="0"/>
        <v>3042.8939799999998</v>
      </c>
      <c r="H207" s="2">
        <f t="shared" si="1"/>
        <v>0.62999999999965439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60.2</v>
      </c>
      <c r="D209" s="1">
        <f>'PR-RAS'!E213</f>
        <v>5.99</v>
      </c>
      <c r="E209" s="1">
        <v>0</v>
      </c>
      <c r="F209" s="1">
        <v>0</v>
      </c>
      <c r="G209" s="2">
        <f t="shared" si="0"/>
        <v>15.013440000000001</v>
      </c>
      <c r="H209" s="2">
        <f t="shared" si="1"/>
        <v>0.21000000000000263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5493.85</v>
      </c>
      <c r="D210" s="1">
        <f>'PR-RAS'!E214</f>
        <v>3049.46</v>
      </c>
      <c r="E210" s="1">
        <v>0</v>
      </c>
      <c r="F210" s="1">
        <v>0</v>
      </c>
      <c r="G210" s="2">
        <f t="shared" si="0"/>
        <v>2422.8889300000001</v>
      </c>
      <c r="H210" s="2">
        <f t="shared" si="1"/>
        <v>0.60999999999967258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146</v>
      </c>
      <c r="D211" s="1">
        <f>'PR-RAS'!E215</f>
        <v>1003.43</v>
      </c>
      <c r="E211" s="1">
        <v>0</v>
      </c>
      <c r="F211" s="1">
        <v>0</v>
      </c>
      <c r="G211" s="2">
        <f t="shared" si="0"/>
        <v>452.10059999999993</v>
      </c>
      <c r="H211" s="2">
        <f t="shared" si="1"/>
        <v>0.42999999999994998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146</v>
      </c>
      <c r="D215" s="1">
        <f>'PR-RAS'!E219</f>
        <v>1003.43</v>
      </c>
      <c r="E215" s="1">
        <v>0</v>
      </c>
      <c r="F215" s="1">
        <v>0</v>
      </c>
      <c r="G215" s="2">
        <f t="shared" si="0"/>
        <v>460.71203999999994</v>
      </c>
      <c r="H215" s="2">
        <f t="shared" si="1"/>
        <v>0.42999999999994998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146</v>
      </c>
      <c r="D218" s="1">
        <f>'PR-RAS'!E222</f>
        <v>1003.43</v>
      </c>
      <c r="E218" s="1">
        <v>0</v>
      </c>
      <c r="F218" s="1">
        <v>0</v>
      </c>
      <c r="G218" s="2">
        <f t="shared" si="0"/>
        <v>467.17061999999993</v>
      </c>
      <c r="H218" s="2">
        <f t="shared" si="1"/>
        <v>0.42999999999994998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207760.44</v>
      </c>
      <c r="D220" s="1">
        <f>'PR-RAS'!E224</f>
        <v>335579.26</v>
      </c>
      <c r="E220" s="1">
        <v>0</v>
      </c>
      <c r="F220" s="1">
        <v>0</v>
      </c>
      <c r="G220" s="2">
        <f t="shared" si="0"/>
        <v>192483.25224</v>
      </c>
      <c r="H220" s="2">
        <f t="shared" si="1"/>
        <v>0.70000000001164153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22865.75</v>
      </c>
      <c r="D227" s="1">
        <f>'PR-RAS'!E231</f>
        <v>5297.59</v>
      </c>
      <c r="E227" s="1">
        <v>0</v>
      </c>
      <c r="F227" s="1">
        <v>0</v>
      </c>
      <c r="G227" s="2">
        <f t="shared" si="0"/>
        <v>7562.1701800000001</v>
      </c>
      <c r="H227" s="2">
        <f t="shared" si="1"/>
        <v>0.65999999999985448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16295.97</v>
      </c>
      <c r="D228" s="1">
        <f>'PR-RAS'!E232</f>
        <v>0</v>
      </c>
      <c r="E228" s="1">
        <v>0</v>
      </c>
      <c r="F228" s="1">
        <v>0</v>
      </c>
      <c r="G228" s="2">
        <f t="shared" si="0"/>
        <v>3699.1851900000001</v>
      </c>
      <c r="H228" s="2">
        <f t="shared" si="1"/>
        <v>3.0000000000654836E-2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6569.78</v>
      </c>
      <c r="D229" s="1">
        <f>'PR-RAS'!E233</f>
        <v>5297.59</v>
      </c>
      <c r="E229" s="1">
        <v>0</v>
      </c>
      <c r="F229" s="1">
        <v>0</v>
      </c>
      <c r="G229" s="2">
        <f t="shared" si="0"/>
        <v>3913.6108799999997</v>
      </c>
      <c r="H229" s="2">
        <f t="shared" si="1"/>
        <v>0.63000000000010914</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43137.32</v>
      </c>
      <c r="D232" s="1">
        <f>'PR-RAS'!E236</f>
        <v>73014.720000000001</v>
      </c>
      <c r="E232" s="1">
        <v>0</v>
      </c>
      <c r="F232" s="1">
        <v>0</v>
      </c>
      <c r="G232" s="2">
        <f t="shared" si="0"/>
        <v>43697.521560000001</v>
      </c>
      <c r="H232" s="2">
        <f t="shared" si="1"/>
        <v>0.59999999999854481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43137.32</v>
      </c>
      <c r="D233" s="1">
        <f>'PR-RAS'!E237</f>
        <v>73014.720000000001</v>
      </c>
      <c r="E233" s="1">
        <v>0</v>
      </c>
      <c r="F233" s="1">
        <v>0</v>
      </c>
      <c r="G233" s="2">
        <f t="shared" si="0"/>
        <v>43886.688320000001</v>
      </c>
      <c r="H233" s="2">
        <f t="shared" si="1"/>
        <v>0.59999999999854481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141757.37</v>
      </c>
      <c r="D236" s="1">
        <f>'PR-RAS'!E240</f>
        <v>257266.95</v>
      </c>
      <c r="E236" s="1">
        <v>0</v>
      </c>
      <c r="F236" s="1">
        <v>0</v>
      </c>
      <c r="G236" s="2">
        <f t="shared" si="0"/>
        <v>154228.44845</v>
      </c>
      <c r="H236" s="2">
        <f t="shared" si="1"/>
        <v>0.41999999998370185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141757.37</v>
      </c>
      <c r="D237" s="1">
        <f>'PR-RAS'!E241</f>
        <v>257266.95</v>
      </c>
      <c r="E237" s="1">
        <v>0</v>
      </c>
      <c r="F237" s="1">
        <v>0</v>
      </c>
      <c r="G237" s="2">
        <f t="shared" si="0"/>
        <v>154884.73971999998</v>
      </c>
      <c r="H237" s="2">
        <f t="shared" si="1"/>
        <v>0.41999999998370185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182105.97</v>
      </c>
      <c r="D248" s="1">
        <f>'PR-RAS'!E252</f>
        <v>219057.64</v>
      </c>
      <c r="E248" s="1">
        <v>0</v>
      </c>
      <c r="F248" s="1">
        <v>0</v>
      </c>
      <c r="G248" s="2">
        <f t="shared" si="0"/>
        <v>153194.64874999999</v>
      </c>
      <c r="H248" s="2">
        <f t="shared" si="1"/>
        <v>0.38999999998486601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182105.97</v>
      </c>
      <c r="D255" s="1">
        <f>'PR-RAS'!E259</f>
        <v>219057.64</v>
      </c>
      <c r="E255" s="1">
        <v>0</v>
      </c>
      <c r="F255" s="1">
        <v>0</v>
      </c>
      <c r="G255" s="2">
        <f t="shared" si="0"/>
        <v>157536.19750000001</v>
      </c>
      <c r="H255" s="2">
        <f t="shared" si="1"/>
        <v>0.38999999998486601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57837.15</v>
      </c>
      <c r="D256" s="1">
        <f>'PR-RAS'!E260</f>
        <v>115093.63</v>
      </c>
      <c r="E256" s="1">
        <v>0</v>
      </c>
      <c r="F256" s="1">
        <v>0</v>
      </c>
      <c r="G256" s="2">
        <f t="shared" si="0"/>
        <v>73446.224550000014</v>
      </c>
      <c r="H256" s="2">
        <f t="shared" si="1"/>
        <v>0.51999999999679858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124268.82</v>
      </c>
      <c r="D257" s="1">
        <f>'PR-RAS'!E261</f>
        <v>103964.01</v>
      </c>
      <c r="E257" s="1">
        <v>0</v>
      </c>
      <c r="F257" s="1">
        <v>0</v>
      </c>
      <c r="G257" s="2">
        <f t="shared" si="0"/>
        <v>85042.391039999988</v>
      </c>
      <c r="H257" s="2">
        <f t="shared" si="1"/>
        <v>0.18999999998777639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269191.19</v>
      </c>
      <c r="D259" s="1">
        <f>'PR-RAS'!E263</f>
        <v>334766.26000000007</v>
      </c>
      <c r="E259" s="1">
        <v>0</v>
      </c>
      <c r="F259" s="1">
        <v>0</v>
      </c>
      <c r="G259" s="2">
        <f t="shared" si="0"/>
        <v>242190.71718000007</v>
      </c>
      <c r="H259" s="2">
        <f t="shared" si="1"/>
        <v>0.45000000006984919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119742.48</v>
      </c>
      <c r="D260" s="1">
        <f>'PR-RAS'!E264</f>
        <v>156690.71000000002</v>
      </c>
      <c r="E260" s="1">
        <v>0</v>
      </c>
      <c r="F260" s="1">
        <v>0</v>
      </c>
      <c r="G260" s="2">
        <f t="shared" si="0"/>
        <v>112179.09010000002</v>
      </c>
      <c r="H260" s="2">
        <f t="shared" si="1"/>
        <v>0.76999999997497071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115707.43</v>
      </c>
      <c r="D261" s="1">
        <f>'PR-RAS'!E265</f>
        <v>150712.54</v>
      </c>
      <c r="E261" s="1">
        <v>0</v>
      </c>
      <c r="F261" s="1">
        <v>0</v>
      </c>
      <c r="G261" s="2">
        <f t="shared" si="0"/>
        <v>108454.4526</v>
      </c>
      <c r="H261" s="2">
        <f t="shared" si="1"/>
        <v>0.88999999998486601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4035.05</v>
      </c>
      <c r="D262" s="1">
        <f>'PR-RAS'!E266</f>
        <v>5978.17</v>
      </c>
      <c r="E262" s="1">
        <v>0</v>
      </c>
      <c r="F262" s="1">
        <v>0</v>
      </c>
      <c r="G262" s="2">
        <f t="shared" si="0"/>
        <v>4173.7527900000005</v>
      </c>
      <c r="H262" s="2">
        <f t="shared" si="1"/>
        <v>0.22000000000025466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67116.59</v>
      </c>
      <c r="D264" s="1">
        <f>'PR-RAS'!E268</f>
        <v>151460.61000000002</v>
      </c>
      <c r="E264" s="1">
        <v>0</v>
      </c>
      <c r="F264" s="1">
        <v>0</v>
      </c>
      <c r="G264" s="2">
        <f t="shared" si="0"/>
        <v>97319.944030000013</v>
      </c>
      <c r="H264" s="2">
        <f t="shared" si="1"/>
        <v>0.79999999998835847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20000</v>
      </c>
      <c r="D265" s="1">
        <f>'PR-RAS'!E269</f>
        <v>118697.49</v>
      </c>
      <c r="E265" s="1">
        <v>0</v>
      </c>
      <c r="F265" s="1">
        <v>0</v>
      </c>
      <c r="G265" s="2">
        <f t="shared" ref="G265:G521" si="8">(B265/1000)*(C265*1+D265*2)</f>
        <v>67952.274720000001</v>
      </c>
      <c r="H265" s="2">
        <f t="shared" ref="H265:H521" si="9">ABS(C265-ROUND(C265,0))+ABS(D265-ROUND(D265,0))</f>
        <v>0.49000000000523869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47116.59</v>
      </c>
      <c r="D266" s="1">
        <f>'PR-RAS'!E270</f>
        <v>32763.119999999999</v>
      </c>
      <c r="E266" s="1">
        <v>0</v>
      </c>
      <c r="F266" s="1">
        <v>0</v>
      </c>
      <c r="G266" s="2">
        <f t="shared" si="8"/>
        <v>29850.34995</v>
      </c>
      <c r="H266" s="2">
        <f t="shared" si="9"/>
        <v>0.53000000000247383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82332.12</v>
      </c>
      <c r="D275" s="1">
        <f>'PR-RAS'!E279</f>
        <v>26614.94</v>
      </c>
      <c r="E275" s="1">
        <v>0</v>
      </c>
      <c r="F275" s="1">
        <v>0</v>
      </c>
      <c r="G275" s="2">
        <f t="shared" si="8"/>
        <v>37143.988000000005</v>
      </c>
      <c r="H275" s="2">
        <f t="shared" si="9"/>
        <v>0.17999999999665306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82332.12</v>
      </c>
      <c r="D277" s="1">
        <f>'PR-RAS'!E281</f>
        <v>26614.94</v>
      </c>
      <c r="E277" s="1">
        <v>0</v>
      </c>
      <c r="F277" s="1">
        <v>0</v>
      </c>
      <c r="G277" s="2">
        <f t="shared" si="8"/>
        <v>37415.112000000001</v>
      </c>
      <c r="H277" s="2">
        <f t="shared" si="9"/>
        <v>0.17999999999665306</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1199384.1499999999</v>
      </c>
      <c r="D285" s="1">
        <f>'PR-RAS'!E289</f>
        <v>1485881.1</v>
      </c>
      <c r="E285" s="1">
        <v>0</v>
      </c>
      <c r="F285" s="1">
        <v>0</v>
      </c>
      <c r="G285" s="2">
        <f t="shared" si="8"/>
        <v>1184605.5633999999</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726572.01000000024</v>
      </c>
      <c r="D286" s="1">
        <f>'PR-RAS'!E290</f>
        <v>954445.35000000009</v>
      </c>
      <c r="E286" s="1">
        <v>0</v>
      </c>
      <c r="F286" s="1">
        <v>0</v>
      </c>
      <c r="G286" s="2">
        <f t="shared" si="8"/>
        <v>751106.87235000008</v>
      </c>
      <c r="H286" s="2">
        <f t="shared" si="9"/>
        <v>0.36000000033527613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10071.23</v>
      </c>
      <c r="E288" s="1">
        <v>0</v>
      </c>
      <c r="F288" s="1">
        <v>0</v>
      </c>
      <c r="G288" s="2">
        <f t="shared" si="8"/>
        <v>5780.886019999999</v>
      </c>
      <c r="H288" s="2">
        <f t="shared" si="9"/>
        <v>0.22999999999956344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23924.799999999999</v>
      </c>
      <c r="D290" s="1">
        <f>'PR-RAS'!E294</f>
        <v>22186.63</v>
      </c>
      <c r="E290" s="1">
        <v>0</v>
      </c>
      <c r="F290" s="1">
        <v>0</v>
      </c>
      <c r="G290" s="2">
        <f t="shared" si="8"/>
        <v>19738.139339999998</v>
      </c>
      <c r="H290" s="2">
        <f t="shared" si="9"/>
        <v>0.56999999999970896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916.89</v>
      </c>
      <c r="D291" s="1">
        <f>'PR-RAS'!E295</f>
        <v>2598.2399999999998</v>
      </c>
      <c r="E291" s="1">
        <v>0</v>
      </c>
      <c r="F291" s="1">
        <v>0</v>
      </c>
      <c r="G291" s="2">
        <f t="shared" si="8"/>
        <v>1772.8772999999999</v>
      </c>
      <c r="H291" s="2">
        <f t="shared" si="9"/>
        <v>0.34999999999979536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17832.64</v>
      </c>
      <c r="D293" s="1">
        <f>'PR-RAS'!E298</f>
        <v>3774.37</v>
      </c>
      <c r="E293" s="1">
        <v>0</v>
      </c>
      <c r="F293" s="1">
        <v>0</v>
      </c>
      <c r="G293" s="2">
        <f t="shared" si="8"/>
        <v>7411.3629599999986</v>
      </c>
      <c r="H293" s="2">
        <f t="shared" si="9"/>
        <v>0.73000000000047294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3024</v>
      </c>
      <c r="D294" s="1">
        <f>'PR-RAS'!E299</f>
        <v>0</v>
      </c>
      <c r="E294" s="1">
        <v>0</v>
      </c>
      <c r="F294" s="1">
        <v>0</v>
      </c>
      <c r="G294" s="2">
        <f t="shared" si="8"/>
        <v>886.03199999999993</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3024</v>
      </c>
      <c r="D295" s="1">
        <f>'PR-RAS'!E300</f>
        <v>0</v>
      </c>
      <c r="E295" s="1">
        <v>0</v>
      </c>
      <c r="F295" s="1">
        <v>0</v>
      </c>
      <c r="G295" s="2">
        <f t="shared" si="8"/>
        <v>889.05599999999993</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3024</v>
      </c>
      <c r="D296" s="1">
        <f>'PR-RAS'!E301</f>
        <v>0</v>
      </c>
      <c r="E296" s="1">
        <v>0</v>
      </c>
      <c r="F296" s="1">
        <v>0</v>
      </c>
      <c r="G296" s="2">
        <f t="shared" si="8"/>
        <v>892.07999999999993</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14808.64</v>
      </c>
      <c r="D306" s="1">
        <f>'PR-RAS'!E311</f>
        <v>3774.37</v>
      </c>
      <c r="E306" s="1">
        <v>0</v>
      </c>
      <c r="F306" s="1">
        <v>0</v>
      </c>
      <c r="G306" s="2">
        <f t="shared" si="8"/>
        <v>6819.0008999999991</v>
      </c>
      <c r="H306" s="2">
        <f t="shared" si="9"/>
        <v>0.73000000000047294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14808.64</v>
      </c>
      <c r="D307" s="1">
        <f>'PR-RAS'!E312</f>
        <v>3774.37</v>
      </c>
      <c r="E307" s="1">
        <v>0</v>
      </c>
      <c r="F307" s="1">
        <v>0</v>
      </c>
      <c r="G307" s="2">
        <f t="shared" si="8"/>
        <v>6841.3582799999995</v>
      </c>
      <c r="H307" s="2">
        <f t="shared" si="9"/>
        <v>0.73000000000047294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14808.64</v>
      </c>
      <c r="D308" s="1">
        <f>'PR-RAS'!E313</f>
        <v>3774.37</v>
      </c>
      <c r="E308" s="1">
        <v>0</v>
      </c>
      <c r="F308" s="1">
        <v>0</v>
      </c>
      <c r="G308" s="2">
        <f t="shared" si="8"/>
        <v>6863.7156599999989</v>
      </c>
      <c r="H308" s="2">
        <f t="shared" si="9"/>
        <v>0.73000000000047294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319033.33</v>
      </c>
      <c r="D345" s="1">
        <f>'PR-RAS'!E350</f>
        <v>795684.39000000013</v>
      </c>
      <c r="E345" s="1">
        <v>0</v>
      </c>
      <c r="F345" s="1">
        <v>0</v>
      </c>
      <c r="G345" s="2">
        <f t="shared" si="8"/>
        <v>657178.32584000006</v>
      </c>
      <c r="H345" s="2">
        <f t="shared" si="9"/>
        <v>0.72000000014668331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28889.33</v>
      </c>
      <c r="D346" s="1">
        <f>'PR-RAS'!E351</f>
        <v>49278.54</v>
      </c>
      <c r="E346" s="1">
        <v>0</v>
      </c>
      <c r="F346" s="1">
        <v>0</v>
      </c>
      <c r="G346" s="2">
        <f t="shared" si="8"/>
        <v>43969.011449999998</v>
      </c>
      <c r="H346" s="2">
        <f t="shared" si="9"/>
        <v>0.79000000000087311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28889.33</v>
      </c>
      <c r="D347" s="1">
        <f>'PR-RAS'!E352</f>
        <v>49278.54</v>
      </c>
      <c r="E347" s="1">
        <v>0</v>
      </c>
      <c r="F347" s="1">
        <v>0</v>
      </c>
      <c r="G347" s="2">
        <f t="shared" si="8"/>
        <v>44096.457859999995</v>
      </c>
      <c r="H347" s="2">
        <f t="shared" si="9"/>
        <v>0.79000000000087311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28889.33</v>
      </c>
      <c r="D348" s="1">
        <f>'PR-RAS'!E353</f>
        <v>38846.04</v>
      </c>
      <c r="E348" s="1">
        <v>0</v>
      </c>
      <c r="F348" s="1">
        <v>0</v>
      </c>
      <c r="G348" s="2">
        <f t="shared" si="8"/>
        <v>36983.74927</v>
      </c>
      <c r="H348" s="2">
        <f t="shared" si="9"/>
        <v>0.37000000000261934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10432.5</v>
      </c>
      <c r="E350" s="1">
        <v>0</v>
      </c>
      <c r="F350" s="1">
        <v>0</v>
      </c>
      <c r="G350" s="2">
        <f t="shared" si="8"/>
        <v>7281.8849999999993</v>
      </c>
      <c r="H350" s="2">
        <f t="shared" si="9"/>
        <v>0.5</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208026.14</v>
      </c>
      <c r="D358" s="1">
        <f>'PR-RAS'!E363</f>
        <v>618125.17000000004</v>
      </c>
      <c r="E358" s="1">
        <v>0</v>
      </c>
      <c r="F358" s="1">
        <v>0</v>
      </c>
      <c r="G358" s="2">
        <f t="shared" si="8"/>
        <v>515606.70335999998</v>
      </c>
      <c r="H358" s="2">
        <f t="shared" si="9"/>
        <v>0.31000000005587935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181943.72000000003</v>
      </c>
      <c r="D359" s="1">
        <f>'PR-RAS'!E364</f>
        <v>582635.13</v>
      </c>
      <c r="E359" s="1">
        <v>0</v>
      </c>
      <c r="F359" s="1">
        <v>0</v>
      </c>
      <c r="G359" s="2">
        <f t="shared" si="8"/>
        <v>482302.60483999999</v>
      </c>
      <c r="H359" s="2">
        <f t="shared" si="9"/>
        <v>0.40999999997438863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14725</v>
      </c>
      <c r="D360" s="1">
        <f>'PR-RAS'!E365</f>
        <v>3774.37</v>
      </c>
      <c r="E360" s="1">
        <v>0</v>
      </c>
      <c r="F360" s="1">
        <v>0</v>
      </c>
      <c r="G360" s="2">
        <f t="shared" si="8"/>
        <v>7996.2726599999987</v>
      </c>
      <c r="H360" s="2">
        <f t="shared" si="9"/>
        <v>0.36999999999989086</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15577.24</v>
      </c>
      <c r="D361" s="1">
        <f>'PR-RAS'!E366</f>
        <v>353516.19</v>
      </c>
      <c r="E361" s="1">
        <v>0</v>
      </c>
      <c r="F361" s="1">
        <v>0</v>
      </c>
      <c r="G361" s="2">
        <f t="shared" si="8"/>
        <v>260139.4632</v>
      </c>
      <c r="H361" s="2">
        <f t="shared" si="9"/>
        <v>0.43000000000211003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72617.52</v>
      </c>
      <c r="D362" s="1">
        <f>'PR-RAS'!E367</f>
        <v>118461.27</v>
      </c>
      <c r="E362" s="1">
        <v>0</v>
      </c>
      <c r="F362" s="1">
        <v>0</v>
      </c>
      <c r="G362" s="2">
        <f t="shared" si="8"/>
        <v>111743.96166</v>
      </c>
      <c r="H362" s="2">
        <f t="shared" si="9"/>
        <v>0.75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79023.960000000006</v>
      </c>
      <c r="D363" s="1">
        <f>'PR-RAS'!E368</f>
        <v>106883.3</v>
      </c>
      <c r="E363" s="1">
        <v>0</v>
      </c>
      <c r="F363" s="1">
        <v>0</v>
      </c>
      <c r="G363" s="2">
        <f t="shared" si="8"/>
        <v>105990.18272</v>
      </c>
      <c r="H363" s="2">
        <f t="shared" si="9"/>
        <v>0.33999999999650754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14776.27</v>
      </c>
      <c r="D364" s="1">
        <f>'PR-RAS'!E369</f>
        <v>29477.54</v>
      </c>
      <c r="E364" s="1">
        <v>0</v>
      </c>
      <c r="F364" s="1">
        <v>0</v>
      </c>
      <c r="G364" s="2">
        <f t="shared" si="8"/>
        <v>26764.480050000002</v>
      </c>
      <c r="H364" s="2">
        <f t="shared" si="9"/>
        <v>0.72999999999956344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178</v>
      </c>
      <c r="D365" s="1">
        <f>'PR-RAS'!E370</f>
        <v>19902.939999999999</v>
      </c>
      <c r="E365" s="1">
        <v>0</v>
      </c>
      <c r="F365" s="1">
        <v>0</v>
      </c>
      <c r="G365" s="2">
        <f t="shared" si="8"/>
        <v>14554.132319999999</v>
      </c>
      <c r="H365" s="2">
        <f t="shared" si="9"/>
        <v>6.0000000001309672E-2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4792.7700000000004</v>
      </c>
      <c r="E367" s="1">
        <v>0</v>
      </c>
      <c r="F367" s="1">
        <v>0</v>
      </c>
      <c r="G367" s="2">
        <f t="shared" si="8"/>
        <v>3508.3076400000004</v>
      </c>
      <c r="H367" s="2">
        <f t="shared" si="9"/>
        <v>0.22999999999956344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14598.27</v>
      </c>
      <c r="D371" s="1">
        <f>'PR-RAS'!E376</f>
        <v>4781.83</v>
      </c>
      <c r="E371" s="1">
        <v>0</v>
      </c>
      <c r="F371" s="1">
        <v>0</v>
      </c>
      <c r="G371" s="2">
        <f t="shared" si="8"/>
        <v>8939.9141</v>
      </c>
      <c r="H371" s="2">
        <f t="shared" si="9"/>
        <v>0.44000000000050932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11306.15</v>
      </c>
      <c r="D386" s="1">
        <f>'PR-RAS'!E391</f>
        <v>6012.5</v>
      </c>
      <c r="E386" s="1">
        <v>0</v>
      </c>
      <c r="F386" s="1">
        <v>0</v>
      </c>
      <c r="G386" s="2">
        <f t="shared" si="8"/>
        <v>8982.4927500000013</v>
      </c>
      <c r="H386" s="2">
        <f t="shared" si="9"/>
        <v>0.6499999999996362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3262.5</v>
      </c>
      <c r="E388" s="1">
        <v>0</v>
      </c>
      <c r="F388" s="1">
        <v>0</v>
      </c>
      <c r="G388" s="2">
        <f t="shared" si="8"/>
        <v>2525.1750000000002</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2539.58</v>
      </c>
      <c r="D389" s="1">
        <f>'PR-RAS'!E394</f>
        <v>2750</v>
      </c>
      <c r="E389" s="1">
        <v>0</v>
      </c>
      <c r="F389" s="1">
        <v>0</v>
      </c>
      <c r="G389" s="2">
        <f t="shared" si="8"/>
        <v>3119.3570399999999</v>
      </c>
      <c r="H389" s="2">
        <f t="shared" si="9"/>
        <v>0.42000000000007276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8766.57</v>
      </c>
      <c r="D390" s="1">
        <f>'PR-RAS'!E395</f>
        <v>0</v>
      </c>
      <c r="E390" s="1">
        <v>0</v>
      </c>
      <c r="F390" s="1">
        <v>0</v>
      </c>
      <c r="G390" s="2">
        <f t="shared" si="8"/>
        <v>3410.1957299999999</v>
      </c>
      <c r="H390" s="2">
        <f t="shared" si="9"/>
        <v>0.43000000000029104</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82117.86</v>
      </c>
      <c r="D397" s="1">
        <f>'PR-RAS'!E402</f>
        <v>128280.68</v>
      </c>
      <c r="E397" s="1">
        <v>0</v>
      </c>
      <c r="F397" s="1">
        <v>0</v>
      </c>
      <c r="G397" s="2">
        <f t="shared" si="8"/>
        <v>134116.97112</v>
      </c>
      <c r="H397" s="2">
        <f t="shared" si="9"/>
        <v>0.46000000000640284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82117.86</v>
      </c>
      <c r="D398" s="1">
        <f>'PR-RAS'!E403</f>
        <v>128280.68</v>
      </c>
      <c r="E398" s="1">
        <v>0</v>
      </c>
      <c r="F398" s="1">
        <v>0</v>
      </c>
      <c r="G398" s="2">
        <f t="shared" si="8"/>
        <v>134455.65033999999</v>
      </c>
      <c r="H398" s="2">
        <f t="shared" si="9"/>
        <v>0.46000000000640284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301200.69</v>
      </c>
      <c r="D403" s="1">
        <f>'PR-RAS'!E408</f>
        <v>791910.02000000014</v>
      </c>
      <c r="E403" s="1">
        <v>0</v>
      </c>
      <c r="F403" s="1">
        <v>0</v>
      </c>
      <c r="G403" s="2">
        <f t="shared" si="8"/>
        <v>757778.33346000011</v>
      </c>
      <c r="H403" s="2">
        <f t="shared" si="9"/>
        <v>0.33000000013271347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169924.27</v>
      </c>
      <c r="D405" s="1">
        <f>'PR-RAS'!E410</f>
        <v>0</v>
      </c>
      <c r="E405" s="1">
        <v>0</v>
      </c>
      <c r="F405" s="1">
        <v>0</v>
      </c>
      <c r="G405" s="2">
        <f t="shared" si="8"/>
        <v>68649.405079999997</v>
      </c>
      <c r="H405" s="2">
        <f t="shared" si="9"/>
        <v>0.26999999998952262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172.58</v>
      </c>
      <c r="D406" s="1">
        <f>'PR-RAS'!E411</f>
        <v>76.72</v>
      </c>
      <c r="E406" s="1">
        <v>0</v>
      </c>
      <c r="F406" s="1">
        <v>0</v>
      </c>
      <c r="G406" s="2">
        <f t="shared" si="8"/>
        <v>132.03810000000001</v>
      </c>
      <c r="H406" s="2">
        <f t="shared" si="9"/>
        <v>0.69999999999998863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1943788.8</v>
      </c>
      <c r="D407" s="1">
        <f>'PR-RAS'!E412</f>
        <v>2444100.8200000003</v>
      </c>
      <c r="E407" s="1">
        <v>0</v>
      </c>
      <c r="F407" s="1">
        <v>0</v>
      </c>
      <c r="G407" s="2">
        <f t="shared" si="8"/>
        <v>2773788.1186400005</v>
      </c>
      <c r="H407" s="2">
        <f t="shared" si="9"/>
        <v>0.37999999965541065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1518417.48</v>
      </c>
      <c r="D408" s="1">
        <f>'PR-RAS'!E413</f>
        <v>2281565.4900000002</v>
      </c>
      <c r="E408" s="1">
        <v>0</v>
      </c>
      <c r="F408" s="1">
        <v>0</v>
      </c>
      <c r="G408" s="2">
        <f t="shared" si="8"/>
        <v>2475190.22322</v>
      </c>
      <c r="H408" s="2">
        <f t="shared" si="9"/>
        <v>0.97000000020489097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425371.32000000007</v>
      </c>
      <c r="D409" s="1">
        <f>'PR-RAS'!E414</f>
        <v>162535.33000000007</v>
      </c>
      <c r="E409" s="1">
        <v>0</v>
      </c>
      <c r="F409" s="1">
        <v>0</v>
      </c>
      <c r="G409" s="2">
        <f t="shared" si="8"/>
        <v>306180.32784000004</v>
      </c>
      <c r="H409" s="2">
        <f t="shared" si="9"/>
        <v>0.65000000013969839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10071.23</v>
      </c>
      <c r="E411" s="1">
        <v>0</v>
      </c>
      <c r="F411" s="1">
        <v>0</v>
      </c>
      <c r="G411" s="2">
        <f t="shared" si="8"/>
        <v>8258.4085999999988</v>
      </c>
      <c r="H411" s="2">
        <f t="shared" si="9"/>
        <v>0.22999999999956344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169924.27</v>
      </c>
      <c r="D412" s="1">
        <f>'PR-RAS'!E417</f>
        <v>0</v>
      </c>
      <c r="E412" s="1">
        <v>0</v>
      </c>
      <c r="F412" s="1">
        <v>0</v>
      </c>
      <c r="G412" s="2">
        <f t="shared" si="8"/>
        <v>69838.87496999999</v>
      </c>
      <c r="H412" s="2">
        <f t="shared" si="9"/>
        <v>0.26999999998952262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24097.38</v>
      </c>
      <c r="D413" s="1">
        <f>'PR-RAS'!E418</f>
        <v>22263.350000000002</v>
      </c>
      <c r="E413" s="1">
        <v>0</v>
      </c>
      <c r="F413" s="1">
        <v>0</v>
      </c>
      <c r="G413" s="2">
        <f t="shared" si="8"/>
        <v>28273.12096</v>
      </c>
      <c r="H413" s="2">
        <f t="shared" si="9"/>
        <v>0.73000000000320142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46693.7</v>
      </c>
      <c r="D414" s="1">
        <f>'PR-RAS'!E420</f>
        <v>0</v>
      </c>
      <c r="E414" s="1">
        <v>0</v>
      </c>
      <c r="F414" s="1">
        <v>0</v>
      </c>
      <c r="G414" s="2">
        <f t="shared" si="8"/>
        <v>19284.498099999997</v>
      </c>
      <c r="H414" s="2">
        <f t="shared" si="9"/>
        <v>0.30000000000291038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46693.7</v>
      </c>
      <c r="D478" s="1">
        <f>'PR-RAS'!E484</f>
        <v>0</v>
      </c>
      <c r="E478" s="1">
        <v>0</v>
      </c>
      <c r="F478" s="1">
        <v>0</v>
      </c>
      <c r="G478" s="2">
        <f t="shared" si="8"/>
        <v>22272.894899999999</v>
      </c>
      <c r="H478" s="2">
        <f t="shared" si="9"/>
        <v>0.30000000000291038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46693.7</v>
      </c>
      <c r="D484" s="1">
        <f>'PR-RAS'!E490</f>
        <v>0</v>
      </c>
      <c r="E484" s="1">
        <v>0</v>
      </c>
      <c r="F484" s="1">
        <v>0</v>
      </c>
      <c r="G484" s="2">
        <f t="shared" si="8"/>
        <v>22553.057099999998</v>
      </c>
      <c r="H484" s="2">
        <f t="shared" si="9"/>
        <v>0.30000000000291038</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46693.7</v>
      </c>
      <c r="D485" s="1">
        <f>'PR-RAS'!E491</f>
        <v>0</v>
      </c>
      <c r="E485" s="1">
        <v>0</v>
      </c>
      <c r="F485" s="1">
        <v>0</v>
      </c>
      <c r="G485" s="2">
        <f t="shared" si="8"/>
        <v>22599.750799999998</v>
      </c>
      <c r="H485" s="2">
        <f t="shared" si="9"/>
        <v>0.30000000000291038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292069.52</v>
      </c>
      <c r="D522" s="1">
        <f>'PR-RAS'!E528</f>
        <v>97152.47</v>
      </c>
      <c r="E522" s="1">
        <v>0</v>
      </c>
      <c r="F522" s="1">
        <v>0</v>
      </c>
      <c r="G522" s="2">
        <f t="shared" ref="G522:G809" si="10">(B522/1000)*(C522*1+D522*2)</f>
        <v>253401.09366000001</v>
      </c>
      <c r="H522" s="2">
        <f t="shared" ref="H522:H809" si="11">ABS(C522-ROUND(C522,0))+ABS(D522-ROUND(D522,0))</f>
        <v>0.9499999999825377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292069.52</v>
      </c>
      <c r="D587" s="1">
        <f>'PR-RAS'!E593</f>
        <v>97152.47</v>
      </c>
      <c r="E587" s="1">
        <v>0</v>
      </c>
      <c r="F587" s="1">
        <v>0</v>
      </c>
      <c r="G587" s="2">
        <f t="shared" si="10"/>
        <v>285015.43355999998</v>
      </c>
      <c r="H587" s="2">
        <f t="shared" si="11"/>
        <v>0.9499999999825377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283917.76</v>
      </c>
      <c r="D599" s="1">
        <f>'PR-RAS'!E605</f>
        <v>84572.41</v>
      </c>
      <c r="E599" s="1">
        <v>0</v>
      </c>
      <c r="F599" s="1">
        <v>0</v>
      </c>
      <c r="G599" s="2">
        <f t="shared" si="10"/>
        <v>270931.42284000001</v>
      </c>
      <c r="H599" s="2">
        <f t="shared" si="11"/>
        <v>0.64999999999417923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283917.76</v>
      </c>
      <c r="D600" s="1">
        <f>'PR-RAS'!E606</f>
        <v>84572.41</v>
      </c>
      <c r="E600" s="1">
        <v>0</v>
      </c>
      <c r="F600" s="1">
        <v>0</v>
      </c>
      <c r="G600" s="2">
        <f t="shared" si="10"/>
        <v>271384.48541999998</v>
      </c>
      <c r="H600" s="2">
        <f t="shared" si="11"/>
        <v>0.64999999999417923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8151.76</v>
      </c>
      <c r="D611" s="1">
        <f>'PR-RAS'!E617</f>
        <v>12580.06</v>
      </c>
      <c r="E611" s="1">
        <v>0</v>
      </c>
      <c r="F611" s="1">
        <v>0</v>
      </c>
      <c r="G611" s="2">
        <f t="shared" si="10"/>
        <v>20320.246799999997</v>
      </c>
      <c r="H611" s="2">
        <f t="shared" si="11"/>
        <v>0.2999999999992724</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8151.76</v>
      </c>
      <c r="D612" s="1">
        <f>'PR-RAS'!E618</f>
        <v>12580.06</v>
      </c>
      <c r="E612" s="1">
        <v>0</v>
      </c>
      <c r="F612" s="1">
        <v>0</v>
      </c>
      <c r="G612" s="2">
        <f t="shared" si="10"/>
        <v>20353.558679999998</v>
      </c>
      <c r="H612" s="2">
        <f t="shared" si="11"/>
        <v>0.2999999999992724</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245375.82</v>
      </c>
      <c r="D630" s="1">
        <f>'PR-RAS'!E636</f>
        <v>97152.47</v>
      </c>
      <c r="E630" s="1">
        <v>0</v>
      </c>
      <c r="F630" s="1">
        <v>0</v>
      </c>
      <c r="G630" s="2">
        <f t="shared" si="10"/>
        <v>276559.19803999999</v>
      </c>
      <c r="H630" s="2">
        <f t="shared" si="11"/>
        <v>0.64999999999417923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1990482.5</v>
      </c>
      <c r="D633" s="1">
        <f>'PR-RAS'!E639</f>
        <v>2444100.8200000003</v>
      </c>
      <c r="E633" s="1">
        <v>0</v>
      </c>
      <c r="F633" s="1">
        <v>0</v>
      </c>
      <c r="G633" s="2">
        <f t="shared" si="10"/>
        <v>4347328.3764800001</v>
      </c>
      <c r="H633" s="2">
        <f t="shared" si="11"/>
        <v>0.67999999970197678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1810487</v>
      </c>
      <c r="D634" s="1">
        <f>'PR-RAS'!E640</f>
        <v>2378717.9600000004</v>
      </c>
      <c r="E634" s="1">
        <v>0</v>
      </c>
      <c r="F634" s="1">
        <v>0</v>
      </c>
      <c r="G634" s="2">
        <f t="shared" si="10"/>
        <v>4157495.2083600005</v>
      </c>
      <c r="H634" s="2">
        <f t="shared" si="11"/>
        <v>3.9999999571591616E-2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179995.5</v>
      </c>
      <c r="D635" s="1">
        <f>'PR-RAS'!E641</f>
        <v>65382.85999999987</v>
      </c>
      <c r="E635" s="1">
        <v>0</v>
      </c>
      <c r="F635" s="1">
        <v>0</v>
      </c>
      <c r="G635" s="2">
        <f t="shared" si="10"/>
        <v>197022.61347999983</v>
      </c>
      <c r="H635" s="2">
        <f t="shared" si="11"/>
        <v>0.64000000013038516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10071.23</v>
      </c>
      <c r="E637" s="1">
        <v>0</v>
      </c>
      <c r="F637" s="1">
        <v>0</v>
      </c>
      <c r="G637" s="2">
        <f t="shared" si="10"/>
        <v>12810.60456</v>
      </c>
      <c r="H637" s="2">
        <f t="shared" si="11"/>
        <v>0.22999999999956344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169924.27</v>
      </c>
      <c r="D638" s="1">
        <f>'PR-RAS'!E644</f>
        <v>0</v>
      </c>
      <c r="E638" s="1">
        <v>0</v>
      </c>
      <c r="F638" s="1">
        <v>0</v>
      </c>
      <c r="G638" s="2">
        <f t="shared" si="10"/>
        <v>108241.75998999999</v>
      </c>
      <c r="H638" s="2">
        <f t="shared" si="11"/>
        <v>0.26999999998952262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10071.23000000001</v>
      </c>
      <c r="D639" s="1">
        <f>'PR-RAS'!E645</f>
        <v>75454.089999999866</v>
      </c>
      <c r="E639" s="1">
        <v>0</v>
      </c>
      <c r="F639" s="1">
        <v>0</v>
      </c>
      <c r="G639" s="2">
        <f t="shared" si="10"/>
        <v>102704.86357999983</v>
      </c>
      <c r="H639" s="2">
        <f t="shared" si="11"/>
        <v>0.31999999987601768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434.5</v>
      </c>
      <c r="D642" s="1">
        <f>'PR-RAS'!E649</f>
        <v>141586.9</v>
      </c>
      <c r="E642" s="1">
        <v>0</v>
      </c>
      <c r="F642" s="1">
        <v>0</v>
      </c>
      <c r="G642" s="2">
        <f t="shared" si="10"/>
        <v>181792.9203</v>
      </c>
      <c r="H642" s="2">
        <f t="shared" si="11"/>
        <v>0.60000000000582077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1935152.77</v>
      </c>
      <c r="D643" s="1">
        <f>'PR-RAS'!E650</f>
        <v>2715171.02</v>
      </c>
      <c r="E643" s="1">
        <v>0</v>
      </c>
      <c r="F643" s="1">
        <v>0</v>
      </c>
      <c r="G643" s="2">
        <f t="shared" si="10"/>
        <v>4728647.6680200007</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1794000.37</v>
      </c>
      <c r="D644" s="1">
        <f>'PR-RAS'!E651</f>
        <v>2579856.15</v>
      </c>
      <c r="E644" s="1">
        <v>0</v>
      </c>
      <c r="F644" s="1">
        <v>0</v>
      </c>
      <c r="G644" s="2">
        <f t="shared" si="10"/>
        <v>4471237.2468100004</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141586.89999999991</v>
      </c>
      <c r="D645" s="1">
        <f>'PR-RAS'!E652</f>
        <v>276901.77</v>
      </c>
      <c r="E645" s="1">
        <v>0</v>
      </c>
      <c r="F645" s="1">
        <v>0</v>
      </c>
      <c r="G645" s="2">
        <f t="shared" si="10"/>
        <v>447831.44335999998</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1146.9000000000001</v>
      </c>
      <c r="D651" s="1">
        <f>'PR-RAS'!E658</f>
        <v>637.39</v>
      </c>
      <c r="E651" s="1">
        <v>0</v>
      </c>
      <c r="F651" s="1">
        <v>0</v>
      </c>
      <c r="G651" s="2">
        <f t="shared" si="10"/>
        <v>1574.0920000000003</v>
      </c>
      <c r="H651" s="2">
        <f t="shared" si="11"/>
        <v>0.48999999999989541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182930</v>
      </c>
      <c r="D654" s="1">
        <f>'PR-RAS'!E661</f>
        <v>348303.23</v>
      </c>
      <c r="E654" s="1">
        <v>0</v>
      </c>
      <c r="F654" s="1">
        <v>0</v>
      </c>
      <c r="G654" s="2">
        <f t="shared" si="10"/>
        <v>574337.30837999994</v>
      </c>
      <c r="H654" s="2">
        <f t="shared" si="11"/>
        <v>0.22999999998137355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9000</v>
      </c>
      <c r="D658" s="1">
        <f>'PR-RAS'!E665</f>
        <v>64330.239999999998</v>
      </c>
      <c r="E658" s="1">
        <v>0</v>
      </c>
      <c r="F658" s="1">
        <v>0</v>
      </c>
      <c r="G658" s="2">
        <f t="shared" si="10"/>
        <v>90442.935359999989</v>
      </c>
      <c r="H658" s="2">
        <f t="shared" si="11"/>
        <v>0.23999999999796273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5027.3599999999997</v>
      </c>
      <c r="D662" s="1">
        <f>'PR-RAS'!E669</f>
        <v>0</v>
      </c>
      <c r="E662" s="1">
        <v>0</v>
      </c>
      <c r="F662" s="1">
        <v>0</v>
      </c>
      <c r="G662" s="2">
        <f t="shared" si="10"/>
        <v>3323.0849600000001</v>
      </c>
      <c r="H662" s="2">
        <f t="shared" si="11"/>
        <v>0.35999999999967258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38724.15</v>
      </c>
      <c r="E691" s="1">
        <v>0</v>
      </c>
      <c r="F691" s="1">
        <v>0</v>
      </c>
      <c r="G691" s="2">
        <f t="shared" si="10"/>
        <v>53439.326999999997</v>
      </c>
      <c r="H691" s="2">
        <f t="shared" si="11"/>
        <v>0.15000000000145519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2062.5</v>
      </c>
      <c r="D705" s="1">
        <f>'PR-RAS'!E712</f>
        <v>0</v>
      </c>
      <c r="E705" s="1">
        <v>0</v>
      </c>
      <c r="F705" s="1">
        <v>0</v>
      </c>
      <c r="G705" s="2">
        <f t="shared" si="10"/>
        <v>1452</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979.98</v>
      </c>
      <c r="D710" s="1">
        <f>'PR-RAS'!E717</f>
        <v>420</v>
      </c>
      <c r="E710" s="1">
        <v>0</v>
      </c>
      <c r="F710" s="1">
        <v>0</v>
      </c>
      <c r="G710" s="2">
        <f t="shared" si="10"/>
        <v>1290.36582</v>
      </c>
      <c r="H710" s="2">
        <f t="shared" si="11"/>
        <v>1.999999999998181E-2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8248.26</v>
      </c>
      <c r="D711" s="1">
        <f>'PR-RAS'!E718</f>
        <v>6300</v>
      </c>
      <c r="E711" s="1">
        <v>0</v>
      </c>
      <c r="F711" s="1">
        <v>0</v>
      </c>
      <c r="G711" s="2">
        <f t="shared" si="10"/>
        <v>14802.2646</v>
      </c>
      <c r="H711" s="2">
        <f t="shared" si="11"/>
        <v>0.26000000000021828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128.84</v>
      </c>
      <c r="D713" s="1">
        <f>'PR-RAS'!E720</f>
        <v>0</v>
      </c>
      <c r="E713" s="1">
        <v>0</v>
      </c>
      <c r="F713" s="1">
        <v>0</v>
      </c>
      <c r="G713" s="2">
        <f t="shared" si="10"/>
        <v>91.734079999999992</v>
      </c>
      <c r="H713" s="2">
        <f t="shared" si="11"/>
        <v>0.15999999999999659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835.69</v>
      </c>
      <c r="D714" s="1">
        <f>'PR-RAS'!E721</f>
        <v>0</v>
      </c>
      <c r="E714" s="1">
        <v>0</v>
      </c>
      <c r="F714" s="1">
        <v>0</v>
      </c>
      <c r="G714" s="2">
        <f t="shared" si="10"/>
        <v>595.84697000000006</v>
      </c>
      <c r="H714" s="2">
        <f t="shared" si="11"/>
        <v>0.30999999999994543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1262.97</v>
      </c>
      <c r="E715" s="1">
        <v>0</v>
      </c>
      <c r="F715" s="1">
        <v>0</v>
      </c>
      <c r="G715" s="2">
        <f t="shared" si="10"/>
        <v>1803.52116</v>
      </c>
      <c r="H715" s="2">
        <f t="shared" si="11"/>
        <v>2.9999999999972715E-2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7461.67</v>
      </c>
      <c r="D716" s="1">
        <f>'PR-RAS'!E723</f>
        <v>5778.39</v>
      </c>
      <c r="E716" s="1">
        <v>0</v>
      </c>
      <c r="F716" s="1">
        <v>0</v>
      </c>
      <c r="G716" s="2">
        <f t="shared" si="10"/>
        <v>13598.19175</v>
      </c>
      <c r="H716" s="2">
        <f t="shared" si="11"/>
        <v>0.72000000000025466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20071.900000000001</v>
      </c>
      <c r="D718" s="1">
        <f>'PR-RAS'!E725</f>
        <v>19815.73</v>
      </c>
      <c r="E718" s="1">
        <v>0</v>
      </c>
      <c r="F718" s="1">
        <v>0</v>
      </c>
      <c r="G718" s="2">
        <f t="shared" si="10"/>
        <v>42807.309119999998</v>
      </c>
      <c r="H718" s="2">
        <f t="shared" si="11"/>
        <v>0.36999999999898137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533.48</v>
      </c>
      <c r="D719" s="1">
        <f>'PR-RAS'!E726</f>
        <v>358</v>
      </c>
      <c r="E719" s="1">
        <v>0</v>
      </c>
      <c r="F719" s="1">
        <v>0</v>
      </c>
      <c r="G719" s="2">
        <f t="shared" si="10"/>
        <v>897.12663999999995</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13960.17</v>
      </c>
      <c r="D732" s="1">
        <f>'PR-RAS'!E739</f>
        <v>7827.18</v>
      </c>
      <c r="E732" s="1">
        <v>0</v>
      </c>
      <c r="F732" s="1">
        <v>0</v>
      </c>
      <c r="G732" s="2">
        <f t="shared" si="10"/>
        <v>21648.221429999998</v>
      </c>
      <c r="H732" s="2">
        <f t="shared" si="11"/>
        <v>0.3500000000003638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146</v>
      </c>
      <c r="D752" s="1">
        <f>'PR-RAS'!E759</f>
        <v>1003.43</v>
      </c>
      <c r="E752" s="1">
        <v>0</v>
      </c>
      <c r="F752" s="1">
        <v>0</v>
      </c>
      <c r="G752" s="2">
        <f t="shared" si="10"/>
        <v>1616.7978599999997</v>
      </c>
      <c r="H752" s="2">
        <f t="shared" si="11"/>
        <v>0.42999999999994998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2609.33</v>
      </c>
      <c r="D757" s="1">
        <f>'PR-RAS'!E764</f>
        <v>0</v>
      </c>
      <c r="E757" s="1">
        <v>0</v>
      </c>
      <c r="F757" s="1">
        <v>0</v>
      </c>
      <c r="G757" s="2">
        <f t="shared" si="10"/>
        <v>1972.6534799999999</v>
      </c>
      <c r="H757" s="2">
        <f t="shared" si="11"/>
        <v>0.32999999999992724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13686.64</v>
      </c>
      <c r="D760" s="1">
        <f>'PR-RAS'!E767</f>
        <v>0</v>
      </c>
      <c r="E760" s="1">
        <v>0</v>
      </c>
      <c r="F760" s="1">
        <v>0</v>
      </c>
      <c r="G760" s="2">
        <f t="shared" si="10"/>
        <v>10388.15976</v>
      </c>
      <c r="H760" s="2">
        <f t="shared" si="11"/>
        <v>0.36000000000058208</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6569.78</v>
      </c>
      <c r="D767" s="1">
        <f>'PR-RAS'!E774</f>
        <v>5297.59</v>
      </c>
      <c r="E767" s="1">
        <v>0</v>
      </c>
      <c r="F767" s="1">
        <v>0</v>
      </c>
      <c r="G767" s="2">
        <f t="shared" si="10"/>
        <v>13148.35936</v>
      </c>
      <c r="H767" s="2">
        <f t="shared" si="11"/>
        <v>0.63000000000010914</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17260</v>
      </c>
      <c r="D812" s="1">
        <f>'PR-RAS'!E819</f>
        <v>19000</v>
      </c>
      <c r="E812" s="1">
        <v>0</v>
      </c>
      <c r="F812" s="1">
        <v>0</v>
      </c>
      <c r="G812" s="2">
        <f t="shared" si="18"/>
        <v>44815.86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8882.52</v>
      </c>
      <c r="D814" s="1">
        <f>'PR-RAS'!E821</f>
        <v>9943.16</v>
      </c>
      <c r="E814" s="1">
        <v>0</v>
      </c>
      <c r="F814" s="1">
        <v>0</v>
      </c>
      <c r="G814" s="2">
        <f t="shared" si="18"/>
        <v>23389.066919999997</v>
      </c>
      <c r="H814" s="2">
        <f t="shared" si="19"/>
        <v>0.63999999999941792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31694.63</v>
      </c>
      <c r="D816" s="1">
        <f>'PR-RAS'!E823</f>
        <v>86150.47</v>
      </c>
      <c r="E816" s="1">
        <v>0</v>
      </c>
      <c r="F816" s="1">
        <v>0</v>
      </c>
      <c r="G816" s="2">
        <f t="shared" si="18"/>
        <v>166256.38954999999</v>
      </c>
      <c r="H816" s="2">
        <f t="shared" si="19"/>
        <v>0.84000000000014552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827.59</v>
      </c>
      <c r="D819" s="1">
        <f>'PR-RAS'!E826</f>
        <v>1933.33</v>
      </c>
      <c r="E819" s="1">
        <v>0</v>
      </c>
      <c r="F819" s="1">
        <v>0</v>
      </c>
      <c r="G819" s="2">
        <f t="shared" si="18"/>
        <v>3839.8964999999998</v>
      </c>
      <c r="H819" s="2">
        <f t="shared" si="19"/>
        <v>0.73999999999989541</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123441.23</v>
      </c>
      <c r="D821" s="1">
        <f>'PR-RAS'!E828</f>
        <v>102030.68</v>
      </c>
      <c r="E821" s="1">
        <v>0</v>
      </c>
      <c r="F821" s="1">
        <v>0</v>
      </c>
      <c r="G821" s="2">
        <f t="shared" si="18"/>
        <v>268552.12379999994</v>
      </c>
      <c r="H821" s="2">
        <f t="shared" si="19"/>
        <v>0.55000000000291038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82332.12</v>
      </c>
      <c r="D827" s="1">
        <f>'PR-RAS'!E834</f>
        <v>26614.94</v>
      </c>
      <c r="E827" s="1">
        <v>0</v>
      </c>
      <c r="F827" s="1">
        <v>0</v>
      </c>
      <c r="G827" s="2">
        <f t="shared" si="18"/>
        <v>111974.212</v>
      </c>
      <c r="H827" s="2">
        <f t="shared" si="19"/>
        <v>0.17999999999665306</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46693.7</v>
      </c>
      <c r="D871" s="1">
        <f>'PR-RAS'!E878</f>
        <v>0</v>
      </c>
      <c r="E871" s="1">
        <v>0</v>
      </c>
      <c r="F871" s="1">
        <v>0</v>
      </c>
      <c r="G871" s="2">
        <f t="shared" si="18"/>
        <v>40623.519</v>
      </c>
      <c r="H871" s="2">
        <f t="shared" si="19"/>
        <v>0.30000000000291038</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212356.49</v>
      </c>
      <c r="D946" s="1">
        <f>'PR-RAS'!E953</f>
        <v>0</v>
      </c>
      <c r="E946" s="1">
        <v>0</v>
      </c>
      <c r="F946" s="1">
        <v>0</v>
      </c>
      <c r="G946" s="2">
        <f t="shared" si="18"/>
        <v>200676.88304999997</v>
      </c>
      <c r="H946" s="2">
        <f t="shared" si="19"/>
        <v>0.48999999999068677</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71561.27</v>
      </c>
      <c r="D947" s="1">
        <f>'PR-RAS'!E954</f>
        <v>84572.41</v>
      </c>
      <c r="E947" s="1">
        <v>0</v>
      </c>
      <c r="F947" s="1">
        <v>0</v>
      </c>
      <c r="G947" s="2">
        <f t="shared" si="18"/>
        <v>227707.96114</v>
      </c>
      <c r="H947" s="2">
        <f t="shared" si="19"/>
        <v>0.680000000007567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8151.76</v>
      </c>
      <c r="D961" s="1">
        <f>'PR-RAS'!E968</f>
        <v>12580.06</v>
      </c>
      <c r="E961" s="1">
        <v>0</v>
      </c>
      <c r="F961" s="1">
        <v>0</v>
      </c>
      <c r="G961" s="2">
        <f t="shared" si="18"/>
        <v>31979.404799999997</v>
      </c>
      <c r="H961" s="2">
        <f t="shared" si="19"/>
        <v>0.2999999999992724</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6186739.0499999989</v>
      </c>
      <c r="D984" s="6">
        <f>BILANCA!E6</f>
        <v>6912131.0700000003</v>
      </c>
      <c r="E984" s="6">
        <v>0</v>
      </c>
      <c r="F984" s="6">
        <v>0</v>
      </c>
      <c r="G984" s="7">
        <f t="shared" ref="G984:G1241" si="22">B984/1000*C984+B984/500*D984</f>
        <v>20011.001189999999</v>
      </c>
      <c r="H984" s="7">
        <f t="shared" si="19"/>
        <v>0.11999999918043613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5791398.7499999991</v>
      </c>
      <c r="D985" s="1">
        <f>BILANCA!E7</f>
        <v>6382007.8200000003</v>
      </c>
      <c r="E985" s="1">
        <v>0</v>
      </c>
      <c r="F985" s="1">
        <v>0</v>
      </c>
      <c r="G985" s="2">
        <f t="shared" si="22"/>
        <v>37110.828780000003</v>
      </c>
      <c r="H985" s="2">
        <f t="shared" si="19"/>
        <v>0.43000000063329935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395104.1</v>
      </c>
      <c r="D986" s="1">
        <f>BILANCA!E8</f>
        <v>517645.87</v>
      </c>
      <c r="E986" s="1">
        <v>0</v>
      </c>
      <c r="F986" s="1">
        <v>0</v>
      </c>
      <c r="G986" s="2">
        <f t="shared" si="22"/>
        <v>4291.1875199999995</v>
      </c>
      <c r="H986" s="2">
        <f t="shared" si="19"/>
        <v>0.22999999998137355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395104.1</v>
      </c>
      <c r="D987" s="1">
        <f>BILANCA!E9</f>
        <v>517645.87</v>
      </c>
      <c r="E987" s="1">
        <v>0</v>
      </c>
      <c r="F987" s="1">
        <v>0</v>
      </c>
      <c r="G987" s="2">
        <f t="shared" si="22"/>
        <v>5721.5833600000005</v>
      </c>
      <c r="H987" s="2">
        <f t="shared" si="19"/>
        <v>0.22999999998137355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5233312.09</v>
      </c>
      <c r="D990" s="1">
        <f>BILANCA!E12</f>
        <v>5755157.3300000001</v>
      </c>
      <c r="E990" s="1">
        <v>0</v>
      </c>
      <c r="F990" s="1">
        <v>0</v>
      </c>
      <c r="G990" s="2">
        <f t="shared" si="22"/>
        <v>117205.38725</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4711328.0200000005</v>
      </c>
      <c r="D991" s="1">
        <f>BILANCA!E13</f>
        <v>5243065.4800000004</v>
      </c>
      <c r="E991" s="1">
        <v>0</v>
      </c>
      <c r="F991" s="1">
        <v>0</v>
      </c>
      <c r="G991" s="2">
        <f t="shared" si="22"/>
        <v>121579.67184000001</v>
      </c>
      <c r="H991" s="2">
        <f t="shared" si="19"/>
        <v>0.50000000093132257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3469366.75</v>
      </c>
      <c r="D993" s="1">
        <f>BILANCA!E15</f>
        <v>3990310.72</v>
      </c>
      <c r="E993" s="1">
        <v>0</v>
      </c>
      <c r="F993" s="1">
        <v>0</v>
      </c>
      <c r="G993" s="2">
        <f t="shared" si="22"/>
        <v>114499.88190000001</v>
      </c>
      <c r="H993" s="2">
        <f t="shared" si="19"/>
        <v>0.52999999979510903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1723974.4</v>
      </c>
      <c r="D994" s="1">
        <f>BILANCA!E16</f>
        <v>1783803.28</v>
      </c>
      <c r="E994" s="1">
        <v>0</v>
      </c>
      <c r="F994" s="1">
        <v>0</v>
      </c>
      <c r="G994" s="2">
        <f t="shared" si="22"/>
        <v>58207.39056</v>
      </c>
      <c r="H994" s="2">
        <f t="shared" si="19"/>
        <v>0.67999999993480742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869965.83</v>
      </c>
      <c r="D995" s="1">
        <f>BILANCA!E17</f>
        <v>976849.13</v>
      </c>
      <c r="E995" s="1">
        <v>0</v>
      </c>
      <c r="F995" s="1">
        <v>0</v>
      </c>
      <c r="G995" s="2">
        <f t="shared" si="22"/>
        <v>33883.969080000003</v>
      </c>
      <c r="H995" s="2">
        <f t="shared" si="19"/>
        <v>0.30000000004656613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1351978.96</v>
      </c>
      <c r="D996" s="1">
        <f>BILANCA!E18</f>
        <v>1507897.65</v>
      </c>
      <c r="E996" s="1">
        <v>0</v>
      </c>
      <c r="F996" s="1">
        <v>0</v>
      </c>
      <c r="G996" s="2">
        <f t="shared" si="22"/>
        <v>56781.065379999993</v>
      </c>
      <c r="H996" s="2">
        <f t="shared" si="19"/>
        <v>0.39000000013038516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8716.4200000000128</v>
      </c>
      <c r="D997" s="1">
        <f>BILANCA!E19</f>
        <v>9474.2700000000186</v>
      </c>
      <c r="E997" s="1">
        <v>0</v>
      </c>
      <c r="F997" s="1">
        <v>0</v>
      </c>
      <c r="G997" s="2">
        <f t="shared" si="22"/>
        <v>387.30944000000068</v>
      </c>
      <c r="H997" s="2">
        <f t="shared" si="19"/>
        <v>0.69000000003143214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81676.3</v>
      </c>
      <c r="D998" s="1">
        <f>BILANCA!E20</f>
        <v>101579.24</v>
      </c>
      <c r="E998" s="1">
        <v>0</v>
      </c>
      <c r="F998" s="1">
        <v>0</v>
      </c>
      <c r="G998" s="2">
        <f t="shared" si="22"/>
        <v>4272.5217000000002</v>
      </c>
      <c r="H998" s="2">
        <f t="shared" si="19"/>
        <v>0.54000000000814907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4179.67</v>
      </c>
      <c r="D999" s="1">
        <f>BILANCA!E21</f>
        <v>4179.67</v>
      </c>
      <c r="E999" s="1">
        <v>0</v>
      </c>
      <c r="F999" s="1">
        <v>0</v>
      </c>
      <c r="G999" s="2">
        <f t="shared" si="22"/>
        <v>200.62415999999999</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28407.61</v>
      </c>
      <c r="D1000" s="1">
        <f>BILANCA!E22</f>
        <v>33200.379999999997</v>
      </c>
      <c r="E1000" s="1">
        <v>0</v>
      </c>
      <c r="F1000" s="1">
        <v>0</v>
      </c>
      <c r="G1000" s="2">
        <f t="shared" si="22"/>
        <v>1611.7422900000001</v>
      </c>
      <c r="H1000" s="2">
        <f t="shared" si="19"/>
        <v>0.76999999999679858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2854.07</v>
      </c>
      <c r="D1001" s="1">
        <f>BILANCA!E23</f>
        <v>2854.07</v>
      </c>
      <c r="E1001" s="1">
        <v>0</v>
      </c>
      <c r="F1001" s="1">
        <v>0</v>
      </c>
      <c r="G1001" s="2">
        <f t="shared" si="22"/>
        <v>154.11977999999999</v>
      </c>
      <c r="H1001" s="2">
        <f t="shared" si="19"/>
        <v>0.14000000000032742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1602.5</v>
      </c>
      <c r="D1002" s="1">
        <f>BILANCA!E24</f>
        <v>1602.5</v>
      </c>
      <c r="E1002" s="1">
        <v>0</v>
      </c>
      <c r="F1002" s="1">
        <v>0</v>
      </c>
      <c r="G1002" s="2">
        <f t="shared" si="22"/>
        <v>91.342500000000001</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2369.3000000000002</v>
      </c>
      <c r="D1003" s="1">
        <f>BILANCA!E25</f>
        <v>2369.3000000000002</v>
      </c>
      <c r="E1003" s="1">
        <v>0</v>
      </c>
      <c r="F1003" s="1">
        <v>0</v>
      </c>
      <c r="G1003" s="2">
        <f t="shared" si="22"/>
        <v>142.15800000000002</v>
      </c>
      <c r="H1003" s="2">
        <f t="shared" si="19"/>
        <v>0.6000000000003638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64968.97</v>
      </c>
      <c r="D1004" s="1">
        <f>BILANCA!E26</f>
        <v>69750.8</v>
      </c>
      <c r="E1004" s="1">
        <v>0</v>
      </c>
      <c r="F1004" s="1">
        <v>0</v>
      </c>
      <c r="G1004" s="2">
        <f t="shared" si="22"/>
        <v>4293.8819700000004</v>
      </c>
      <c r="H1004" s="2">
        <f t="shared" si="19"/>
        <v>0.22999999999592546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177342</v>
      </c>
      <c r="D1006" s="1">
        <f>BILANCA!E28</f>
        <v>206061.69</v>
      </c>
      <c r="E1006" s="1">
        <v>0</v>
      </c>
      <c r="F1006" s="1">
        <v>0</v>
      </c>
      <c r="G1006" s="2">
        <f t="shared" si="22"/>
        <v>13557.703740000001</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53321.3</v>
      </c>
      <c r="D1007" s="1">
        <f>BILANCA!E29</f>
        <v>39218.899999999994</v>
      </c>
      <c r="E1007" s="1">
        <v>0</v>
      </c>
      <c r="F1007" s="1">
        <v>0</v>
      </c>
      <c r="G1007" s="2">
        <f t="shared" si="22"/>
        <v>3162.2183999999997</v>
      </c>
      <c r="H1007" s="2">
        <f t="shared" si="19"/>
        <v>0.40000000000873115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110096.11</v>
      </c>
      <c r="D1008" s="1">
        <f>BILANCA!E30</f>
        <v>110096.11</v>
      </c>
      <c r="E1008" s="1">
        <v>0</v>
      </c>
      <c r="F1008" s="1">
        <v>0</v>
      </c>
      <c r="G1008" s="2">
        <f t="shared" si="22"/>
        <v>8257.2082499999997</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56774.81</v>
      </c>
      <c r="D1012" s="1">
        <f>BILANCA!E34</f>
        <v>70877.210000000006</v>
      </c>
      <c r="E1012" s="1">
        <v>0</v>
      </c>
      <c r="F1012" s="1">
        <v>0</v>
      </c>
      <c r="G1012" s="2">
        <f t="shared" si="22"/>
        <v>5757.347670000001</v>
      </c>
      <c r="H1012" s="2">
        <f t="shared" si="19"/>
        <v>0.40000000000873115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693.81</v>
      </c>
      <c r="D1017" s="1">
        <f>BILANCA!E39</f>
        <v>693.81</v>
      </c>
      <c r="E1017" s="1">
        <v>0</v>
      </c>
      <c r="F1017" s="1">
        <v>0</v>
      </c>
      <c r="G1017" s="2">
        <f t="shared" si="22"/>
        <v>70.768619999999999</v>
      </c>
      <c r="H1017" s="2">
        <f t="shared" si="19"/>
        <v>0.38000000000010914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693.81</v>
      </c>
      <c r="D1018" s="1">
        <f>BILANCA!E40</f>
        <v>693.81</v>
      </c>
      <c r="E1018" s="1">
        <v>0</v>
      </c>
      <c r="F1018" s="1">
        <v>0</v>
      </c>
      <c r="G1018" s="2">
        <f t="shared" si="22"/>
        <v>72.850049999999996</v>
      </c>
      <c r="H1018" s="2">
        <f t="shared" si="19"/>
        <v>0.38000000000010914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459946.35</v>
      </c>
      <c r="D1023" s="1">
        <f>BILANCA!E45</f>
        <v>463398.68000000005</v>
      </c>
      <c r="E1023" s="1">
        <v>0</v>
      </c>
      <c r="F1023" s="1">
        <v>0</v>
      </c>
      <c r="G1023" s="2">
        <f t="shared" si="22"/>
        <v>55469.748400000004</v>
      </c>
      <c r="H1023" s="2">
        <f t="shared" si="19"/>
        <v>0.66999999992549419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9585.5400000000009</v>
      </c>
      <c r="D1025" s="1">
        <f>BILANCA!E47</f>
        <v>12848.04</v>
      </c>
      <c r="E1025" s="1">
        <v>0</v>
      </c>
      <c r="F1025" s="1">
        <v>0</v>
      </c>
      <c r="G1025" s="2">
        <f t="shared" si="22"/>
        <v>1481.8280400000003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439130.8</v>
      </c>
      <c r="D1026" s="1">
        <f>BILANCA!E48</f>
        <v>441880.8</v>
      </c>
      <c r="E1026" s="1">
        <v>0</v>
      </c>
      <c r="F1026" s="1">
        <v>0</v>
      </c>
      <c r="G1026" s="2">
        <f t="shared" si="22"/>
        <v>56884.373199999987</v>
      </c>
      <c r="H1026" s="2">
        <f t="shared" si="19"/>
        <v>0.40000000002328306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190143.42</v>
      </c>
      <c r="D1027" s="1">
        <f>BILANCA!E49</f>
        <v>190143.42</v>
      </c>
      <c r="E1027" s="1">
        <v>0</v>
      </c>
      <c r="F1027" s="1">
        <v>0</v>
      </c>
      <c r="G1027" s="2">
        <f t="shared" si="22"/>
        <v>25098.93144</v>
      </c>
      <c r="H1027" s="2">
        <f t="shared" si="19"/>
        <v>0.84000000002561137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178913.41</v>
      </c>
      <c r="D1028" s="1">
        <f>BILANCA!E50</f>
        <v>181473.58</v>
      </c>
      <c r="E1028" s="1">
        <v>0</v>
      </c>
      <c r="F1028" s="1">
        <v>0</v>
      </c>
      <c r="G1028" s="2">
        <f t="shared" si="22"/>
        <v>24383.725649999997</v>
      </c>
      <c r="H1028" s="2">
        <f t="shared" si="19"/>
        <v>0.83000000001629815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43502.31</v>
      </c>
      <c r="D1032" s="1">
        <f>BILANCA!E54</f>
        <v>45985</v>
      </c>
      <c r="E1032" s="1">
        <v>0</v>
      </c>
      <c r="F1032" s="1">
        <v>0</v>
      </c>
      <c r="G1032" s="2">
        <f t="shared" si="22"/>
        <v>6638.1431899999998</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43502.31</v>
      </c>
      <c r="D1033" s="1">
        <f>BILANCA!E55</f>
        <v>45985</v>
      </c>
      <c r="E1033" s="1">
        <v>0</v>
      </c>
      <c r="F1033" s="1">
        <v>0</v>
      </c>
      <c r="G1033" s="2">
        <f t="shared" si="22"/>
        <v>6773.6154999999999</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162982.56</v>
      </c>
      <c r="D1034" s="1">
        <f>BILANCA!E56</f>
        <v>109204.62</v>
      </c>
      <c r="E1034" s="1">
        <v>0</v>
      </c>
      <c r="F1034" s="1">
        <v>0</v>
      </c>
      <c r="G1034" s="2">
        <f t="shared" si="22"/>
        <v>19450.981799999998</v>
      </c>
      <c r="H1034" s="2">
        <f t="shared" si="19"/>
        <v>0.82000000000698492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162982.56</v>
      </c>
      <c r="D1035" s="1">
        <f>BILANCA!E57</f>
        <v>109204.62</v>
      </c>
      <c r="E1035" s="1">
        <v>0</v>
      </c>
      <c r="F1035" s="1">
        <v>0</v>
      </c>
      <c r="G1035" s="2">
        <f t="shared" si="22"/>
        <v>19832.373599999999</v>
      </c>
      <c r="H1035" s="2">
        <f t="shared" si="19"/>
        <v>0.82000000000698492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395340.3</v>
      </c>
      <c r="D1046" s="1">
        <f>BILANCA!E68</f>
        <v>530123.24999999988</v>
      </c>
      <c r="E1046" s="1">
        <v>0</v>
      </c>
      <c r="F1046" s="1">
        <v>0</v>
      </c>
      <c r="G1046" s="2">
        <f t="shared" si="22"/>
        <v>91701.968399999983</v>
      </c>
      <c r="H1046" s="2">
        <f t="shared" si="19"/>
        <v>0.54999999987194315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141586.9</v>
      </c>
      <c r="D1047" s="1">
        <f>BILANCA!E69</f>
        <v>276901.76999999996</v>
      </c>
      <c r="E1047" s="1">
        <v>0</v>
      </c>
      <c r="F1047" s="1">
        <v>0</v>
      </c>
      <c r="G1047" s="2">
        <f t="shared" si="22"/>
        <v>44504.988159999994</v>
      </c>
      <c r="H1047" s="2">
        <f t="shared" si="19"/>
        <v>0.33000000004540198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141586.9</v>
      </c>
      <c r="D1048" s="1">
        <f>BILANCA!E70</f>
        <v>276848.23</v>
      </c>
      <c r="E1048" s="1">
        <v>0</v>
      </c>
      <c r="F1048" s="1">
        <v>0</v>
      </c>
      <c r="G1048" s="2">
        <f t="shared" si="22"/>
        <v>45193.418399999995</v>
      </c>
      <c r="H1048" s="2">
        <f t="shared" si="19"/>
        <v>0.32999999998719431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141586.9</v>
      </c>
      <c r="D1050" s="1">
        <f>BILANCA!E72</f>
        <v>276848.23</v>
      </c>
      <c r="E1050" s="1">
        <v>0</v>
      </c>
      <c r="F1050" s="1">
        <v>0</v>
      </c>
      <c r="G1050" s="2">
        <f t="shared" si="22"/>
        <v>46583.985119999998</v>
      </c>
      <c r="H1050" s="2">
        <f t="shared" si="19"/>
        <v>0.32999999998719431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53.54</v>
      </c>
      <c r="E1054" s="1">
        <v>0</v>
      </c>
      <c r="F1054" s="1">
        <v>0</v>
      </c>
      <c r="G1054" s="2">
        <f t="shared" si="22"/>
        <v>7.6026799999999994</v>
      </c>
      <c r="H1054" s="2">
        <f t="shared" si="19"/>
        <v>0.46000000000000085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8500</v>
      </c>
      <c r="D1056" s="1">
        <f>BILANCA!E78</f>
        <v>9802.11</v>
      </c>
      <c r="E1056" s="1">
        <v>0</v>
      </c>
      <c r="F1056" s="1">
        <v>0</v>
      </c>
      <c r="G1056" s="2">
        <f t="shared" si="22"/>
        <v>2051.60806</v>
      </c>
      <c r="H1056" s="2">
        <f t="shared" si="19"/>
        <v>0.11000000000058208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8500</v>
      </c>
      <c r="D1064" s="1">
        <f>BILANCA!E86</f>
        <v>9802.11</v>
      </c>
      <c r="E1064" s="1">
        <v>0</v>
      </c>
      <c r="F1064" s="1">
        <v>0</v>
      </c>
      <c r="G1064" s="2">
        <f t="shared" si="22"/>
        <v>2276.44182</v>
      </c>
      <c r="H1064" s="2">
        <f t="shared" si="19"/>
        <v>0.11000000000058208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221156.02</v>
      </c>
      <c r="D1112" s="1">
        <f>BILANCA!E134</f>
        <v>221156.02</v>
      </c>
      <c r="E1112" s="1">
        <v>0</v>
      </c>
      <c r="F1112" s="1">
        <v>0</v>
      </c>
      <c r="G1112" s="2">
        <f t="shared" si="22"/>
        <v>85587.379740000004</v>
      </c>
      <c r="H1112" s="2">
        <f t="shared" si="23"/>
        <v>3.9999999979045242E-2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221156.02</v>
      </c>
      <c r="D1113" s="1">
        <f>BILANCA!E135</f>
        <v>221156.02</v>
      </c>
      <c r="E1113" s="1">
        <v>0</v>
      </c>
      <c r="F1113" s="1">
        <v>0</v>
      </c>
      <c r="G1113" s="2">
        <f t="shared" si="22"/>
        <v>86250.847799999989</v>
      </c>
      <c r="H1113" s="2">
        <f t="shared" si="23"/>
        <v>3.9999999979045242E-2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221156.02</v>
      </c>
      <c r="D1117" s="1">
        <f>BILANCA!E139</f>
        <v>221156.02</v>
      </c>
      <c r="E1117" s="1">
        <v>0</v>
      </c>
      <c r="F1117" s="1">
        <v>0</v>
      </c>
      <c r="G1117" s="2">
        <f t="shared" si="22"/>
        <v>88904.72004</v>
      </c>
      <c r="H1117" s="2">
        <f t="shared" si="23"/>
        <v>3.9999999979045242E-2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23924.799999999999</v>
      </c>
      <c r="D1124" s="1">
        <f>BILANCA!E146</f>
        <v>22186.629999999994</v>
      </c>
      <c r="E1124" s="1">
        <v>0</v>
      </c>
      <c r="F1124" s="1">
        <v>0</v>
      </c>
      <c r="G1124" s="2">
        <f t="shared" si="22"/>
        <v>9630.0264599999973</v>
      </c>
      <c r="H1124" s="2">
        <f t="shared" si="23"/>
        <v>0.57000000000698492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10294.69</v>
      </c>
      <c r="D1125" s="1">
        <f>BILANCA!E147</f>
        <v>9980.1299999999992</v>
      </c>
      <c r="E1125" s="1">
        <v>0</v>
      </c>
      <c r="F1125" s="1">
        <v>0</v>
      </c>
      <c r="G1125" s="2">
        <f t="shared" si="22"/>
        <v>4296.2029000000002</v>
      </c>
      <c r="H1125" s="2">
        <f t="shared" si="23"/>
        <v>0.43999999999869033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497.48</v>
      </c>
      <c r="D1136" s="1">
        <f>BILANCA!E158</f>
        <v>343.42</v>
      </c>
      <c r="E1136" s="1">
        <v>0</v>
      </c>
      <c r="F1136" s="1">
        <v>0</v>
      </c>
      <c r="G1136" s="2">
        <f t="shared" si="22"/>
        <v>181.20096000000001</v>
      </c>
      <c r="H1136" s="2">
        <f t="shared" si="23"/>
        <v>0.90000000000003411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29744.400000000001</v>
      </c>
      <c r="D1137" s="1">
        <f>BILANCA!E159</f>
        <v>26653.22</v>
      </c>
      <c r="E1137" s="1">
        <v>0</v>
      </c>
      <c r="F1137" s="1">
        <v>0</v>
      </c>
      <c r="G1137" s="2">
        <f t="shared" si="22"/>
        <v>12789.82936</v>
      </c>
      <c r="H1137" s="2">
        <f t="shared" si="23"/>
        <v>0.62000000000261934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916.89</v>
      </c>
      <c r="D1138" s="1">
        <f>BILANCA!E160</f>
        <v>2598.2399999999998</v>
      </c>
      <c r="E1138" s="1">
        <v>0</v>
      </c>
      <c r="F1138" s="1">
        <v>0</v>
      </c>
      <c r="G1138" s="2">
        <f t="shared" si="22"/>
        <v>947.57234999999991</v>
      </c>
      <c r="H1138" s="2">
        <f t="shared" si="23"/>
        <v>0.34999999999979536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17528.66</v>
      </c>
      <c r="D1141" s="1">
        <f>BILANCA!E163</f>
        <v>17388.38</v>
      </c>
      <c r="E1141" s="1">
        <v>0</v>
      </c>
      <c r="F1141" s="1">
        <v>0</v>
      </c>
      <c r="G1141" s="2">
        <f t="shared" si="22"/>
        <v>8264.2563600000012</v>
      </c>
      <c r="H1141" s="2">
        <f t="shared" si="23"/>
        <v>0.72000000000116415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172.58000000000004</v>
      </c>
      <c r="D1142" s="1">
        <f>BILANCA!E164</f>
        <v>76.720000000000027</v>
      </c>
      <c r="E1142" s="1">
        <v>0</v>
      </c>
      <c r="F1142" s="1">
        <v>0</v>
      </c>
      <c r="G1142" s="2">
        <f t="shared" si="22"/>
        <v>51.837180000000018</v>
      </c>
      <c r="H1142" s="2">
        <f t="shared" si="23"/>
        <v>0.69999999999993179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260.04000000000002</v>
      </c>
      <c r="D1144" s="1">
        <f>BILANCA!E166</f>
        <v>260.04000000000002</v>
      </c>
      <c r="E1144" s="1">
        <v>0</v>
      </c>
      <c r="F1144" s="1">
        <v>0</v>
      </c>
      <c r="G1144" s="2">
        <f t="shared" si="22"/>
        <v>125.59932000000001</v>
      </c>
      <c r="H1144" s="2">
        <f t="shared" si="23"/>
        <v>8.0000000000040927E-2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87.46</v>
      </c>
      <c r="D1147" s="1">
        <f>BILANCA!E169</f>
        <v>183.32</v>
      </c>
      <c r="E1147" s="1">
        <v>0</v>
      </c>
      <c r="F1147" s="1">
        <v>0</v>
      </c>
      <c r="G1147" s="2">
        <f t="shared" si="22"/>
        <v>74.472399999999993</v>
      </c>
      <c r="H1147" s="2">
        <f t="shared" si="23"/>
        <v>0.77999999999998693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6186739.0500000007</v>
      </c>
      <c r="D1152" s="1">
        <f>BILANCA!E175</f>
        <v>6912131.0699999984</v>
      </c>
      <c r="E1152" s="1">
        <v>0</v>
      </c>
      <c r="F1152" s="1">
        <v>0</v>
      </c>
      <c r="G1152" s="2">
        <f t="shared" si="22"/>
        <v>3381859.2011099998</v>
      </c>
      <c r="H1152" s="2">
        <f t="shared" si="23"/>
        <v>0.11999999918043613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777238.95000000007</v>
      </c>
      <c r="D1153" s="1">
        <f>BILANCA!E176</f>
        <v>751211.89999999991</v>
      </c>
      <c r="E1153" s="1">
        <v>0</v>
      </c>
      <c r="F1153" s="1">
        <v>0</v>
      </c>
      <c r="G1153" s="2">
        <f t="shared" si="22"/>
        <v>387542.66749999998</v>
      </c>
      <c r="H1153" s="2">
        <f t="shared" si="23"/>
        <v>0.15000000002328306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68477.95</v>
      </c>
      <c r="D1154" s="1">
        <f>BILANCA!E177</f>
        <v>75488.89</v>
      </c>
      <c r="E1154" s="1">
        <v>0</v>
      </c>
      <c r="F1154" s="1">
        <v>0</v>
      </c>
      <c r="G1154" s="2">
        <f t="shared" si="22"/>
        <v>37526.929830000001</v>
      </c>
      <c r="H1154" s="2">
        <f t="shared" si="23"/>
        <v>0.16000000000349246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12784.41</v>
      </c>
      <c r="D1155" s="1">
        <f>BILANCA!E178</f>
        <v>17819.849999999999</v>
      </c>
      <c r="E1155" s="1">
        <v>0</v>
      </c>
      <c r="F1155" s="1">
        <v>0</v>
      </c>
      <c r="G1155" s="2">
        <f t="shared" si="22"/>
        <v>8328.9469199999985</v>
      </c>
      <c r="H1155" s="2">
        <f t="shared" si="23"/>
        <v>0.56000000000130967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33334.43</v>
      </c>
      <c r="D1156" s="1">
        <f>BILANCA!E179</f>
        <v>32101.83</v>
      </c>
      <c r="E1156" s="1">
        <v>0</v>
      </c>
      <c r="F1156" s="1">
        <v>0</v>
      </c>
      <c r="G1156" s="2">
        <f t="shared" si="22"/>
        <v>16874.08957</v>
      </c>
      <c r="H1156" s="2">
        <f t="shared" si="23"/>
        <v>0.59999999999854481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542.89</v>
      </c>
      <c r="D1157" s="1">
        <f>BILANCA!E180</f>
        <v>8.3000000000000007</v>
      </c>
      <c r="E1157" s="1">
        <v>0</v>
      </c>
      <c r="F1157" s="1">
        <v>0</v>
      </c>
      <c r="G1157" s="2">
        <f t="shared" si="22"/>
        <v>97.351259999999996</v>
      </c>
      <c r="H1157" s="2">
        <f t="shared" si="23"/>
        <v>0.41000000000001435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542.89</v>
      </c>
      <c r="D1160" s="1">
        <f>BILANCA!E183</f>
        <v>8.3000000000000007</v>
      </c>
      <c r="E1160" s="1">
        <v>0</v>
      </c>
      <c r="F1160" s="1">
        <v>0</v>
      </c>
      <c r="G1160" s="2">
        <f t="shared" si="22"/>
        <v>99.029729999999986</v>
      </c>
      <c r="H1160" s="2">
        <f t="shared" si="23"/>
        <v>0.41000000000001435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5531.61</v>
      </c>
      <c r="D1162" s="1">
        <f>BILANCA!E185</f>
        <v>12222.26</v>
      </c>
      <c r="E1162" s="1">
        <v>0</v>
      </c>
      <c r="F1162" s="1">
        <v>0</v>
      </c>
      <c r="G1162" s="2">
        <f>B1162/1000*C1162+B1162/500*D1162</f>
        <v>5365.7272700000003</v>
      </c>
      <c r="H1162" s="2">
        <f>ABS(C1162-ROUND(C1162,0))+ABS(D1162-ROUND(D1162,0))</f>
        <v>0.6500000000005457</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12818.31</v>
      </c>
      <c r="D1163" s="1">
        <f>BILANCA!E186</f>
        <v>12536.65</v>
      </c>
      <c r="E1163" s="1">
        <v>0</v>
      </c>
      <c r="F1163" s="1">
        <v>0</v>
      </c>
      <c r="G1163" s="2">
        <f t="shared" si="22"/>
        <v>6820.4897999999994</v>
      </c>
      <c r="H1163" s="2">
        <f t="shared" si="23"/>
        <v>0.65999999999985448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1643.44</v>
      </c>
      <c r="D1164" s="1">
        <f>BILANCA!E187</f>
        <v>800</v>
      </c>
      <c r="E1164" s="1">
        <v>0</v>
      </c>
      <c r="F1164" s="1">
        <v>0</v>
      </c>
      <c r="G1164" s="2">
        <f t="shared" si="22"/>
        <v>587.06263999999999</v>
      </c>
      <c r="H1164" s="2">
        <f t="shared" si="23"/>
        <v>0.44000000000005457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1822.86</v>
      </c>
      <c r="D1165" s="1">
        <f>BILANCA!E188</f>
        <v>0</v>
      </c>
      <c r="E1165" s="1">
        <v>0</v>
      </c>
      <c r="F1165" s="1">
        <v>0</v>
      </c>
      <c r="G1165" s="2">
        <f t="shared" si="22"/>
        <v>331.76051999999999</v>
      </c>
      <c r="H1165" s="2">
        <f t="shared" si="23"/>
        <v>0.14000000000010004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71646.42</v>
      </c>
      <c r="D1166" s="1">
        <f>BILANCA!E189</f>
        <v>135760.91</v>
      </c>
      <c r="E1166" s="1">
        <v>0</v>
      </c>
      <c r="F1166" s="1">
        <v>0</v>
      </c>
      <c r="G1166" s="2">
        <f t="shared" si="22"/>
        <v>62799.787920000002</v>
      </c>
      <c r="H1166" s="2">
        <f t="shared" si="23"/>
        <v>0.50999999999476131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637114.58000000007</v>
      </c>
      <c r="D1183" s="1">
        <f>BILANCA!E206</f>
        <v>539962.1</v>
      </c>
      <c r="E1183" s="1">
        <v>0</v>
      </c>
      <c r="F1183" s="1">
        <v>0</v>
      </c>
      <c r="G1183" s="2">
        <f t="shared" si="22"/>
        <v>343407.75600000005</v>
      </c>
      <c r="H1183" s="2">
        <f t="shared" si="23"/>
        <v>0.51999999990221113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637114.58000000007</v>
      </c>
      <c r="D1184" s="1">
        <f>BILANCA!E207</f>
        <v>539962.1</v>
      </c>
      <c r="E1184" s="1">
        <v>0</v>
      </c>
      <c r="F1184" s="1">
        <v>0</v>
      </c>
      <c r="G1184" s="2">
        <f t="shared" si="22"/>
        <v>345124.79478</v>
      </c>
      <c r="H1184" s="2">
        <f t="shared" si="23"/>
        <v>0.51999999990221113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624534.52</v>
      </c>
      <c r="D1189" s="1">
        <f>BILANCA!E212</f>
        <v>539962.1</v>
      </c>
      <c r="E1189" s="1">
        <v>0</v>
      </c>
      <c r="F1189" s="1">
        <v>0</v>
      </c>
      <c r="G1189" s="2">
        <f t="shared" si="22"/>
        <v>351118.49631999998</v>
      </c>
      <c r="H1189" s="2">
        <f t="shared" si="23"/>
        <v>0.57999999995809048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12580.06</v>
      </c>
      <c r="D1194" s="1">
        <f>BILANCA!E217</f>
        <v>0</v>
      </c>
      <c r="E1194" s="1">
        <v>0</v>
      </c>
      <c r="F1194" s="1">
        <v>0</v>
      </c>
      <c r="G1194" s="2">
        <f t="shared" si="22"/>
        <v>2654.39266</v>
      </c>
      <c r="H1194" s="2">
        <f t="shared" si="23"/>
        <v>5.9999999999490683E-2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5409500.1000000006</v>
      </c>
      <c r="D1214" s="1">
        <f>BILANCA!E237</f>
        <v>6160919.169999999</v>
      </c>
      <c r="E1214" s="1">
        <v>0</v>
      </c>
      <c r="F1214" s="1">
        <v>0</v>
      </c>
      <c r="G1214" s="2">
        <f t="shared" si="22"/>
        <v>4095939.1796399998</v>
      </c>
      <c r="H1214" s="2">
        <f t="shared" si="23"/>
        <v>0.26999999955296516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5375331.4900000002</v>
      </c>
      <c r="D1215" s="1">
        <f>BILANCA!E238</f>
        <v>6063201.7299999995</v>
      </c>
      <c r="E1215" s="1">
        <v>0</v>
      </c>
      <c r="F1215" s="1">
        <v>0</v>
      </c>
      <c r="G1215" s="2">
        <f t="shared" si="22"/>
        <v>4060402.5083999997</v>
      </c>
      <c r="H1215" s="2">
        <f t="shared" si="23"/>
        <v>0.76000000070780516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6012554.71</v>
      </c>
      <c r="D1216" s="1">
        <f>BILANCA!E239</f>
        <v>6603163.8399999999</v>
      </c>
      <c r="E1216" s="1">
        <v>0</v>
      </c>
      <c r="F1216" s="1">
        <v>0</v>
      </c>
      <c r="G1216" s="2">
        <f t="shared" si="22"/>
        <v>4477999.5968699995</v>
      </c>
      <c r="H1216" s="2">
        <f t="shared" si="23"/>
        <v>0.45000000018626451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6008248.0899999999</v>
      </c>
      <c r="D1217" s="1">
        <f>BILANCA!E240</f>
        <v>6600441.6399999997</v>
      </c>
      <c r="E1217" s="1">
        <v>0</v>
      </c>
      <c r="F1217" s="1">
        <v>0</v>
      </c>
      <c r="G1217" s="2">
        <f t="shared" si="22"/>
        <v>4494936.74058</v>
      </c>
      <c r="H1217" s="2">
        <f t="shared" si="23"/>
        <v>0.45000000018626451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4306.62</v>
      </c>
      <c r="D1218" s="1">
        <f>BILANCA!E241</f>
        <v>2722.2</v>
      </c>
      <c r="E1218" s="1">
        <v>0</v>
      </c>
      <c r="F1218" s="1">
        <v>0</v>
      </c>
      <c r="G1218" s="2">
        <f t="shared" si="22"/>
        <v>2291.4896999999996</v>
      </c>
      <c r="H1218" s="2">
        <f t="shared" si="23"/>
        <v>0.57999999999992724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637223.22</v>
      </c>
      <c r="D1219" s="1">
        <f>BILANCA!E242</f>
        <v>539962.11</v>
      </c>
      <c r="E1219" s="1">
        <v>0</v>
      </c>
      <c r="F1219" s="1">
        <v>0</v>
      </c>
      <c r="G1219" s="2">
        <f t="shared" si="22"/>
        <v>405246.79583999998</v>
      </c>
      <c r="H1219" s="2">
        <f t="shared" si="23"/>
        <v>0.32999999995809048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637223.22</v>
      </c>
      <c r="D1220" s="1">
        <f>BILANCA!E243</f>
        <v>539962.11</v>
      </c>
      <c r="E1220" s="1">
        <v>0</v>
      </c>
      <c r="F1220" s="1">
        <v>0</v>
      </c>
      <c r="G1220" s="2">
        <f t="shared" si="22"/>
        <v>406963.94327999995</v>
      </c>
      <c r="H1220" s="2">
        <f t="shared" si="23"/>
        <v>0.32999999995809048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10071.229999999981</v>
      </c>
      <c r="D1222" s="1">
        <f>BILANCA!E245</f>
        <v>75454.089999999967</v>
      </c>
      <c r="E1222" s="1">
        <v>0</v>
      </c>
      <c r="F1222" s="1">
        <v>0</v>
      </c>
      <c r="G1222" s="2">
        <f t="shared" si="22"/>
        <v>38474.07898999998</v>
      </c>
      <c r="H1222" s="2">
        <f t="shared" si="23"/>
        <v>0.31999999994877726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726572.01</v>
      </c>
      <c r="D1223" s="1">
        <f>BILANCA!E246</f>
        <v>861462.19</v>
      </c>
      <c r="E1223" s="1">
        <v>0</v>
      </c>
      <c r="F1223" s="1">
        <v>0</v>
      </c>
      <c r="G1223" s="2">
        <f t="shared" si="22"/>
        <v>587879.13359999994</v>
      </c>
      <c r="H1223" s="2">
        <f t="shared" si="23"/>
        <v>0.19999999995343387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726572.01</v>
      </c>
      <c r="D1224" s="1">
        <f>BILANCA!E247</f>
        <v>861462.19</v>
      </c>
      <c r="E1224" s="1">
        <v>0</v>
      </c>
      <c r="F1224" s="1">
        <v>0</v>
      </c>
      <c r="G1224" s="2">
        <f t="shared" si="22"/>
        <v>590328.62998999993</v>
      </c>
      <c r="H1224" s="2">
        <f t="shared" si="23"/>
        <v>0.19999999995343387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716500.78</v>
      </c>
      <c r="D1227" s="1">
        <f>BILANCA!E250</f>
        <v>786008.1</v>
      </c>
      <c r="E1227" s="1">
        <v>0</v>
      </c>
      <c r="F1227" s="1">
        <v>0</v>
      </c>
      <c r="G1227" s="2">
        <f t="shared" si="22"/>
        <v>558398.14311999991</v>
      </c>
      <c r="H1227" s="2">
        <f t="shared" si="23"/>
        <v>0.31999999994877726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471124.96</v>
      </c>
      <c r="D1229" s="1">
        <f>BILANCA!E252</f>
        <v>688855.63</v>
      </c>
      <c r="E1229" s="1">
        <v>0</v>
      </c>
      <c r="F1229" s="1">
        <v>0</v>
      </c>
      <c r="G1229" s="2">
        <f t="shared" si="22"/>
        <v>454813.71012</v>
      </c>
      <c r="H1229" s="2">
        <f t="shared" si="23"/>
        <v>0.40999999997438863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245375.82</v>
      </c>
      <c r="D1230" s="1">
        <f>BILANCA!E253</f>
        <v>97152.47</v>
      </c>
      <c r="E1230" s="1">
        <v>0</v>
      </c>
      <c r="F1230" s="1">
        <v>0</v>
      </c>
      <c r="G1230" s="2">
        <f t="shared" si="22"/>
        <v>108601.14772000001</v>
      </c>
      <c r="H1230" s="2">
        <f t="shared" si="23"/>
        <v>0.64999999999417923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23924.799999999999</v>
      </c>
      <c r="D1232" s="1">
        <f>BILANCA!E255</f>
        <v>22186.63</v>
      </c>
      <c r="E1232" s="1">
        <v>0</v>
      </c>
      <c r="F1232" s="1">
        <v>0</v>
      </c>
      <c r="G1232" s="2">
        <f t="shared" si="22"/>
        <v>17006.216939999998</v>
      </c>
      <c r="H1232" s="2">
        <f t="shared" si="23"/>
        <v>0.56999999999970896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172.58</v>
      </c>
      <c r="D1233" s="1">
        <f>BILANCA!E256</f>
        <v>76.72</v>
      </c>
      <c r="E1233" s="1">
        <v>0</v>
      </c>
      <c r="F1233" s="1">
        <v>0</v>
      </c>
      <c r="G1233" s="2">
        <f t="shared" si="22"/>
        <v>81.504999999999995</v>
      </c>
      <c r="H1233" s="2">
        <f t="shared" si="23"/>
        <v>0.69999999999998863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1737081.13</v>
      </c>
      <c r="D1236" s="1">
        <f>BILANCA!E259</f>
        <v>1945534.77</v>
      </c>
      <c r="E1236" s="1">
        <v>0</v>
      </c>
      <c r="F1236" s="1">
        <v>0</v>
      </c>
      <c r="G1236" s="2">
        <f t="shared" si="22"/>
        <v>1423922.1195100001</v>
      </c>
      <c r="H1236" s="2">
        <f t="shared" si="23"/>
        <v>0.35999999986961484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1737081.13</v>
      </c>
      <c r="D1237" s="1">
        <f>BILANCA!E260</f>
        <v>1945534.77</v>
      </c>
      <c r="E1237" s="1">
        <v>0</v>
      </c>
      <c r="F1237" s="1">
        <v>0</v>
      </c>
      <c r="G1237" s="2">
        <f t="shared" si="22"/>
        <v>1429550.27018</v>
      </c>
      <c r="H1237" s="2">
        <f t="shared" si="23"/>
        <v>0.35999999986961484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41453.46</v>
      </c>
      <c r="D1240" s="1">
        <f>BILANCA!E264</f>
        <v>39575.01</v>
      </c>
      <c r="E1240" s="1">
        <v>0</v>
      </c>
      <c r="F1240" s="1">
        <v>0</v>
      </c>
      <c r="G1240" s="2">
        <f t="shared" si="22"/>
        <v>30995.094360000003</v>
      </c>
      <c r="H1240" s="2">
        <f t="shared" si="23"/>
        <v>0.47000000000116415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260.04000000000002</v>
      </c>
      <c r="D1242" s="1">
        <f>BILANCA!E266</f>
        <v>260.04000000000002</v>
      </c>
      <c r="E1242" s="1">
        <v>0</v>
      </c>
      <c r="F1242" s="1">
        <v>0</v>
      </c>
      <c r="G1242" s="2">
        <f t="shared" ref="G1242:G1479" si="24">B1242/1000*C1242+B1242/500*D1242</f>
        <v>202.05108000000001</v>
      </c>
      <c r="H1242" s="2">
        <f t="shared" si="23"/>
        <v>8.0000000000040927E-2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6802.11</v>
      </c>
      <c r="E1247" s="1">
        <v>0</v>
      </c>
      <c r="F1247" s="1">
        <v>0</v>
      </c>
      <c r="G1247" s="2">
        <f t="shared" si="24"/>
        <v>3591.5140799999999</v>
      </c>
      <c r="H1247" s="2">
        <f t="shared" si="23"/>
        <v>0.10999999999967258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8500</v>
      </c>
      <c r="D1249" s="1">
        <f>BILANCA!E273</f>
        <v>3000</v>
      </c>
      <c r="E1249" s="1">
        <v>0</v>
      </c>
      <c r="F1249" s="1">
        <v>0</v>
      </c>
      <c r="G1249" s="2">
        <f t="shared" si="24"/>
        <v>3857</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2026.61</v>
      </c>
      <c r="D1263" s="1">
        <f>BILANCA!E287</f>
        <v>800</v>
      </c>
      <c r="E1263" s="1">
        <v>0</v>
      </c>
      <c r="F1263" s="1">
        <v>0</v>
      </c>
      <c r="G1263" s="2">
        <f t="shared" si="24"/>
        <v>1015.4508000000001</v>
      </c>
      <c r="H1263" s="2">
        <f t="shared" si="23"/>
        <v>0.39000000000010004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66451.34</v>
      </c>
      <c r="D1264" s="1">
        <f>BILANCA!E288</f>
        <v>74688.89</v>
      </c>
      <c r="E1264" s="1">
        <v>0</v>
      </c>
      <c r="F1264" s="1">
        <v>0</v>
      </c>
      <c r="G1264" s="2">
        <f t="shared" si="24"/>
        <v>60647.982720000007</v>
      </c>
      <c r="H1264" s="2">
        <f t="shared" si="23"/>
        <v>0.44999999999708962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71646.42</v>
      </c>
      <c r="D1266" s="1">
        <f>BILANCA!E290</f>
        <v>135760.91</v>
      </c>
      <c r="E1266" s="1">
        <v>0</v>
      </c>
      <c r="F1266" s="1">
        <v>0</v>
      </c>
      <c r="G1266" s="2">
        <f t="shared" si="24"/>
        <v>97116.611919999996</v>
      </c>
      <c r="H1266" s="2">
        <f t="shared" si="23"/>
        <v>0.50999999999476131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637114.57999999996</v>
      </c>
      <c r="D1270" s="1">
        <f>BILANCA!E294</f>
        <v>539962.1</v>
      </c>
      <c r="E1270" s="1">
        <v>0</v>
      </c>
      <c r="F1270" s="1">
        <v>0</v>
      </c>
      <c r="G1270" s="2">
        <f t="shared" si="24"/>
        <v>492790.12985999993</v>
      </c>
      <c r="H1270" s="2">
        <f t="shared" si="23"/>
        <v>0.52000000001862645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407.5</v>
      </c>
      <c r="D1273" s="1">
        <f>BILANCA!E297</f>
        <v>0</v>
      </c>
      <c r="E1273" s="1">
        <v>0</v>
      </c>
      <c r="F1273" s="1">
        <v>0</v>
      </c>
      <c r="G1273" s="2">
        <f t="shared" si="24"/>
        <v>118.175</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1415.36</v>
      </c>
      <c r="D1275" s="1">
        <f>BILANCA!E299</f>
        <v>0</v>
      </c>
      <c r="E1275" s="1">
        <v>0</v>
      </c>
      <c r="F1275" s="1">
        <v>0</v>
      </c>
      <c r="G1275" s="2">
        <f t="shared" si="24"/>
        <v>413.28511999999995</v>
      </c>
      <c r="H1275" s="2">
        <f t="shared" si="23"/>
        <v>0.35999999999989996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420849.15</v>
      </c>
      <c r="D1299" s="6">
        <f>'RAS-funkcijski'!E5</f>
        <v>447988.07</v>
      </c>
      <c r="E1299" s="6">
        <v>0</v>
      </c>
      <c r="F1299" s="6">
        <v>0</v>
      </c>
      <c r="G1299" s="7">
        <f t="shared" si="24"/>
        <v>1316.82529</v>
      </c>
      <c r="H1299" s="7">
        <f t="shared" si="23"/>
        <v>0.22000000003026798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112417.42</v>
      </c>
      <c r="D1300" s="1">
        <f>'RAS-funkcijski'!E6</f>
        <v>113582.01999999999</v>
      </c>
      <c r="E1300" s="1">
        <v>0</v>
      </c>
      <c r="F1300" s="1">
        <v>0</v>
      </c>
      <c r="G1300" s="2">
        <f t="shared" si="24"/>
        <v>679.16291999999999</v>
      </c>
      <c r="H1300" s="2">
        <f t="shared" si="23"/>
        <v>0.43999999998777639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77921.119999999995</v>
      </c>
      <c r="D1301" s="1">
        <f>'RAS-funkcijski'!E7</f>
        <v>86786.59</v>
      </c>
      <c r="E1301" s="1">
        <v>0</v>
      </c>
      <c r="F1301" s="1">
        <v>0</v>
      </c>
      <c r="G1301" s="2">
        <f t="shared" si="24"/>
        <v>754.48289999999997</v>
      </c>
      <c r="H1301" s="2">
        <f t="shared" si="23"/>
        <v>0.52999999999883585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34496.300000000003</v>
      </c>
      <c r="D1302" s="1">
        <f>'RAS-funkcijski'!E8</f>
        <v>26795.43</v>
      </c>
      <c r="E1302" s="1">
        <v>0</v>
      </c>
      <c r="F1302" s="1">
        <v>0</v>
      </c>
      <c r="G1302" s="2">
        <f t="shared" si="24"/>
        <v>352.34864000000005</v>
      </c>
      <c r="H1302" s="2">
        <f t="shared" si="23"/>
        <v>0.73000000000320142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250020.57</v>
      </c>
      <c r="D1307" s="1">
        <f>'RAS-funkcijski'!E13</f>
        <v>305286.74</v>
      </c>
      <c r="E1307" s="1">
        <v>0</v>
      </c>
      <c r="F1307" s="1">
        <v>0</v>
      </c>
      <c r="G1307" s="2">
        <f t="shared" si="24"/>
        <v>7745.3464499999991</v>
      </c>
      <c r="H1307" s="2">
        <f t="shared" si="23"/>
        <v>0.69000000000232831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121154.32</v>
      </c>
      <c r="D1308" s="1">
        <f>'RAS-funkcijski'!E14</f>
        <v>146930.29</v>
      </c>
      <c r="E1308" s="1">
        <v>0</v>
      </c>
      <c r="F1308" s="1">
        <v>0</v>
      </c>
      <c r="G1308" s="2">
        <f t="shared" si="24"/>
        <v>4150.1490000000003</v>
      </c>
      <c r="H1308" s="2">
        <f t="shared" si="23"/>
        <v>0.61000000001513399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128866.25</v>
      </c>
      <c r="D1310" s="1">
        <f>'RAS-funkcijski'!E16</f>
        <v>158356.45000000001</v>
      </c>
      <c r="E1310" s="1">
        <v>0</v>
      </c>
      <c r="F1310" s="1">
        <v>0</v>
      </c>
      <c r="G1310" s="2">
        <f t="shared" si="24"/>
        <v>5346.9498000000003</v>
      </c>
      <c r="H1310" s="2">
        <f t="shared" si="23"/>
        <v>0.70000000001164153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58411.16</v>
      </c>
      <c r="D1313" s="1">
        <f>'RAS-funkcijski'!E19</f>
        <v>29119.31</v>
      </c>
      <c r="E1313" s="1">
        <v>0</v>
      </c>
      <c r="F1313" s="1">
        <v>0</v>
      </c>
      <c r="G1313" s="2">
        <f t="shared" si="24"/>
        <v>1749.7467000000001</v>
      </c>
      <c r="H1313" s="2">
        <f t="shared" si="23"/>
        <v>0.47000000000480213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64514.42</v>
      </c>
      <c r="D1322" s="1">
        <f>'RAS-funkcijski'!E28</f>
        <v>63308.5</v>
      </c>
      <c r="E1322" s="1">
        <v>0</v>
      </c>
      <c r="F1322" s="1">
        <v>0</v>
      </c>
      <c r="G1322" s="2">
        <f t="shared" si="24"/>
        <v>4587.1540800000002</v>
      </c>
      <c r="H1322" s="2">
        <f t="shared" si="23"/>
        <v>0.91999999999825377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64284.42</v>
      </c>
      <c r="D1324" s="1">
        <f>'RAS-funkcijski'!E30</f>
        <v>63058.5</v>
      </c>
      <c r="E1324" s="1">
        <v>0</v>
      </c>
      <c r="F1324" s="1">
        <v>0</v>
      </c>
      <c r="G1324" s="2">
        <f t="shared" si="24"/>
        <v>4950.4369200000001</v>
      </c>
      <c r="H1324" s="2">
        <f t="shared" si="23"/>
        <v>0.91999999999825377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230</v>
      </c>
      <c r="D1328" s="1">
        <f>'RAS-funkcijski'!E34</f>
        <v>250</v>
      </c>
      <c r="E1328" s="1">
        <v>0</v>
      </c>
      <c r="F1328" s="1">
        <v>0</v>
      </c>
      <c r="G1328" s="2">
        <f t="shared" si="24"/>
        <v>21.9</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282185.20999999996</v>
      </c>
      <c r="D1329" s="1">
        <f>'RAS-funkcijski'!E35</f>
        <v>385009.83</v>
      </c>
      <c r="E1329" s="1">
        <v>0</v>
      </c>
      <c r="F1329" s="1">
        <v>0</v>
      </c>
      <c r="G1329" s="2">
        <f t="shared" si="24"/>
        <v>32618.35097</v>
      </c>
      <c r="H1329" s="2">
        <f t="shared" si="23"/>
        <v>0.37999999994644895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1005.27</v>
      </c>
      <c r="D1333" s="1">
        <f>'RAS-funkcijski'!E39</f>
        <v>3021.13</v>
      </c>
      <c r="E1333" s="1">
        <v>0</v>
      </c>
      <c r="F1333" s="1">
        <v>0</v>
      </c>
      <c r="G1333" s="2">
        <f t="shared" si="24"/>
        <v>246.66355000000001</v>
      </c>
      <c r="H1333" s="2">
        <f t="shared" si="23"/>
        <v>0.40000000000009095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1005.27</v>
      </c>
      <c r="D1334" s="1">
        <f>'RAS-funkcijski'!E40</f>
        <v>3021.13</v>
      </c>
      <c r="E1334" s="1">
        <v>0</v>
      </c>
      <c r="F1334" s="1">
        <v>0</v>
      </c>
      <c r="G1334" s="2">
        <f t="shared" si="24"/>
        <v>253.71107999999998</v>
      </c>
      <c r="H1334" s="2">
        <f t="shared" si="23"/>
        <v>0.40000000000009095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163528.01</v>
      </c>
      <c r="D1348" s="1">
        <f>'RAS-funkcijski'!E54</f>
        <v>252023.5</v>
      </c>
      <c r="E1348" s="1">
        <v>0</v>
      </c>
      <c r="F1348" s="1">
        <v>0</v>
      </c>
      <c r="G1348" s="2">
        <f t="shared" si="24"/>
        <v>33378.750500000002</v>
      </c>
      <c r="H1348" s="2">
        <f t="shared" si="27"/>
        <v>0.51000000000931323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163528.01</v>
      </c>
      <c r="D1349" s="1">
        <f>'RAS-funkcijski'!E55</f>
        <v>252023.5</v>
      </c>
      <c r="E1349" s="1">
        <v>0</v>
      </c>
      <c r="F1349" s="1">
        <v>0</v>
      </c>
      <c r="G1349" s="2">
        <f t="shared" si="24"/>
        <v>34046.325509999995</v>
      </c>
      <c r="H1349" s="2">
        <f t="shared" si="27"/>
        <v>0.51000000000931323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2609.33</v>
      </c>
      <c r="D1354" s="1">
        <f>'RAS-funkcijski'!E60</f>
        <v>0</v>
      </c>
      <c r="E1354" s="1">
        <v>0</v>
      </c>
      <c r="F1354" s="1">
        <v>0</v>
      </c>
      <c r="G1354" s="2">
        <f t="shared" si="24"/>
        <v>146.12248</v>
      </c>
      <c r="H1354" s="2">
        <f t="shared" si="27"/>
        <v>0.32999999999992724</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4379.88</v>
      </c>
      <c r="D1355" s="1">
        <f>'RAS-funkcijski'!E61</f>
        <v>6400</v>
      </c>
      <c r="E1355" s="1">
        <v>0</v>
      </c>
      <c r="F1355" s="1">
        <v>0</v>
      </c>
      <c r="G1355" s="2">
        <f t="shared" si="24"/>
        <v>979.25315999999998</v>
      </c>
      <c r="H1355" s="2">
        <f t="shared" si="27"/>
        <v>0.11999999999989086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4379.88</v>
      </c>
      <c r="D1359" s="1">
        <f>'RAS-funkcijski'!E65</f>
        <v>6400</v>
      </c>
      <c r="E1359" s="1">
        <v>0</v>
      </c>
      <c r="F1359" s="1">
        <v>0</v>
      </c>
      <c r="G1359" s="2">
        <f t="shared" si="24"/>
        <v>1047.9726799999999</v>
      </c>
      <c r="H1359" s="2">
        <f t="shared" si="27"/>
        <v>0.11999999999989086</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110662.72</v>
      </c>
      <c r="D1368" s="1">
        <f>'RAS-funkcijski'!E74</f>
        <v>123565.2</v>
      </c>
      <c r="E1368" s="1">
        <v>0</v>
      </c>
      <c r="F1368" s="1">
        <v>0</v>
      </c>
      <c r="G1368" s="2">
        <f t="shared" si="24"/>
        <v>25045.518400000001</v>
      </c>
      <c r="H1368" s="2">
        <f t="shared" si="27"/>
        <v>0.47999999999592546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88160.81</v>
      </c>
      <c r="D1369" s="1">
        <f>'RAS-funkcijski'!E75</f>
        <v>32212.149999999998</v>
      </c>
      <c r="E1369" s="1">
        <v>0</v>
      </c>
      <c r="F1369" s="1">
        <v>0</v>
      </c>
      <c r="G1369" s="2">
        <f t="shared" si="24"/>
        <v>10833.542809999999</v>
      </c>
      <c r="H1369" s="2">
        <f t="shared" si="27"/>
        <v>0.34000000000014552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5828.69</v>
      </c>
      <c r="D1370" s="1">
        <f>'RAS-funkcijski'!E76</f>
        <v>5597.21</v>
      </c>
      <c r="E1370" s="1">
        <v>0</v>
      </c>
      <c r="F1370" s="1">
        <v>0</v>
      </c>
      <c r="G1370" s="2">
        <f t="shared" si="24"/>
        <v>1225.66392</v>
      </c>
      <c r="H1370" s="2">
        <f t="shared" si="27"/>
        <v>0.52000000000043656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82332.12</v>
      </c>
      <c r="D1371" s="1">
        <f>'RAS-funkcijski'!E77</f>
        <v>26614.94</v>
      </c>
      <c r="E1371" s="1">
        <v>0</v>
      </c>
      <c r="F1371" s="1">
        <v>0</v>
      </c>
      <c r="G1371" s="2">
        <f t="shared" si="24"/>
        <v>9896.025999999998</v>
      </c>
      <c r="H1371" s="2">
        <f t="shared" si="27"/>
        <v>0.17999999999665306</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209225.87</v>
      </c>
      <c r="D1376" s="1">
        <f>'RAS-funkcijski'!E82</f>
        <v>588711.79</v>
      </c>
      <c r="E1376" s="1">
        <v>0</v>
      </c>
      <c r="F1376" s="1">
        <v>0</v>
      </c>
      <c r="G1376" s="2">
        <f t="shared" si="24"/>
        <v>108158.65710000001</v>
      </c>
      <c r="H1376" s="2">
        <f t="shared" si="27"/>
        <v>0.33999999996740371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47116.59</v>
      </c>
      <c r="D1377" s="1">
        <f>'RAS-funkcijski'!E83</f>
        <v>35513.120000000003</v>
      </c>
      <c r="E1377" s="1">
        <v>0</v>
      </c>
      <c r="F1377" s="1">
        <v>0</v>
      </c>
      <c r="G1377" s="2">
        <f t="shared" si="24"/>
        <v>9333.2835699999996</v>
      </c>
      <c r="H1377" s="2">
        <f t="shared" si="27"/>
        <v>0.5300000000061118</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83825.38</v>
      </c>
      <c r="D1378" s="1">
        <f>'RAS-funkcijski'!E84</f>
        <v>486221.34</v>
      </c>
      <c r="E1378" s="1">
        <v>0</v>
      </c>
      <c r="F1378" s="1">
        <v>0</v>
      </c>
      <c r="G1378" s="2">
        <f t="shared" si="24"/>
        <v>84501.444800000012</v>
      </c>
      <c r="H1378" s="2">
        <f t="shared" si="27"/>
        <v>0.72000000003026798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6569.78</v>
      </c>
      <c r="D1379" s="1">
        <f>'RAS-funkcijski'!E85</f>
        <v>5297.59</v>
      </c>
      <c r="E1379" s="1">
        <v>0</v>
      </c>
      <c r="F1379" s="1">
        <v>0</v>
      </c>
      <c r="G1379" s="2">
        <f t="shared" si="24"/>
        <v>1390.3617600000002</v>
      </c>
      <c r="H1379" s="2">
        <f t="shared" si="27"/>
        <v>0.63000000000010914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71714.12</v>
      </c>
      <c r="D1380" s="1">
        <f>'RAS-funkcijski'!E86</f>
        <v>61679.74</v>
      </c>
      <c r="E1380" s="1">
        <v>0</v>
      </c>
      <c r="F1380" s="1">
        <v>0</v>
      </c>
      <c r="G1380" s="2">
        <f t="shared" si="24"/>
        <v>15996.0352</v>
      </c>
      <c r="H1380" s="2">
        <f t="shared" si="27"/>
        <v>0.37999999999738066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65492.61</v>
      </c>
      <c r="D1401" s="1">
        <f>'RAS-funkcijski'!E107</f>
        <v>178487.11000000002</v>
      </c>
      <c r="E1401" s="1">
        <v>0</v>
      </c>
      <c r="F1401" s="1">
        <v>0</v>
      </c>
      <c r="G1401" s="2">
        <f t="shared" si="24"/>
        <v>43514.083490000005</v>
      </c>
      <c r="H1401" s="2">
        <f t="shared" si="27"/>
        <v>0.50000000001455192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33998.5</v>
      </c>
      <c r="D1402" s="1">
        <f>'RAS-funkcijski'!E108</f>
        <v>45125</v>
      </c>
      <c r="E1402" s="1">
        <v>0</v>
      </c>
      <c r="F1402" s="1">
        <v>0</v>
      </c>
      <c r="G1402" s="2">
        <f t="shared" si="24"/>
        <v>12921.844000000001</v>
      </c>
      <c r="H1402" s="2">
        <f t="shared" si="27"/>
        <v>0.5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17927.64</v>
      </c>
      <c r="D1403" s="1">
        <f>'RAS-funkcijski'!E109</f>
        <v>16975.669999999998</v>
      </c>
      <c r="E1403" s="1">
        <v>0</v>
      </c>
      <c r="F1403" s="1">
        <v>0</v>
      </c>
      <c r="G1403" s="2">
        <f t="shared" si="24"/>
        <v>5447.2928999999995</v>
      </c>
      <c r="H1403" s="2">
        <f t="shared" si="27"/>
        <v>0.69000000000232831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3310</v>
      </c>
      <c r="D1405" s="1">
        <f>'RAS-funkcijski'!E111</f>
        <v>98197.49</v>
      </c>
      <c r="E1405" s="1">
        <v>0</v>
      </c>
      <c r="F1405" s="1">
        <v>0</v>
      </c>
      <c r="G1405" s="2">
        <f t="shared" si="24"/>
        <v>21368.432859999997</v>
      </c>
      <c r="H1405" s="2">
        <f t="shared" si="27"/>
        <v>0.49000000000523869</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10256.469999999999</v>
      </c>
      <c r="D1407" s="1">
        <f>'RAS-funkcijski'!E113</f>
        <v>18188.95</v>
      </c>
      <c r="E1407" s="1">
        <v>0</v>
      </c>
      <c r="F1407" s="1">
        <v>0</v>
      </c>
      <c r="G1407" s="2">
        <f t="shared" si="24"/>
        <v>5083.1463299999996</v>
      </c>
      <c r="H1407" s="2">
        <f t="shared" si="27"/>
        <v>0.51999999999861757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193617.16</v>
      </c>
      <c r="D1408" s="1">
        <f>'RAS-funkcijski'!E114</f>
        <v>222446.25</v>
      </c>
      <c r="E1408" s="1">
        <v>0</v>
      </c>
      <c r="F1408" s="1">
        <v>0</v>
      </c>
      <c r="G1408" s="2">
        <f t="shared" si="24"/>
        <v>70236.062600000005</v>
      </c>
      <c r="H1408" s="2">
        <f t="shared" si="27"/>
        <v>0.41000000000349246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176357.16</v>
      </c>
      <c r="D1409" s="1">
        <f>'RAS-funkcijski'!E115</f>
        <v>202784.69</v>
      </c>
      <c r="E1409" s="1">
        <v>0</v>
      </c>
      <c r="F1409" s="1">
        <v>0</v>
      </c>
      <c r="G1409" s="2">
        <f t="shared" si="24"/>
        <v>64593.845939999999</v>
      </c>
      <c r="H1409" s="2">
        <f t="shared" si="27"/>
        <v>0.47000000000116415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127781.18</v>
      </c>
      <c r="D1410" s="1">
        <f>'RAS-funkcijski'!E116</f>
        <v>124419.03</v>
      </c>
      <c r="E1410" s="1">
        <v>0</v>
      </c>
      <c r="F1410" s="1">
        <v>0</v>
      </c>
      <c r="G1410" s="2">
        <f t="shared" si="24"/>
        <v>42181.354879999999</v>
      </c>
      <c r="H1410" s="2">
        <f t="shared" si="27"/>
        <v>0.20999999999185093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48575.98</v>
      </c>
      <c r="D1411" s="1">
        <f>'RAS-funkcijski'!E117</f>
        <v>78365.66</v>
      </c>
      <c r="E1411" s="1">
        <v>0</v>
      </c>
      <c r="F1411" s="1">
        <v>0</v>
      </c>
      <c r="G1411" s="2">
        <f t="shared" si="24"/>
        <v>23199.724900000001</v>
      </c>
      <c r="H1411" s="2">
        <f t="shared" si="27"/>
        <v>0.35999999999330612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17260</v>
      </c>
      <c r="D1416" s="1">
        <f>'RAS-funkcijski'!E122</f>
        <v>19661.560000000001</v>
      </c>
      <c r="E1416" s="1">
        <v>0</v>
      </c>
      <c r="F1416" s="1">
        <v>0</v>
      </c>
      <c r="G1416" s="2">
        <f t="shared" si="24"/>
        <v>6676.8081600000005</v>
      </c>
      <c r="H1416" s="2">
        <f t="shared" si="27"/>
        <v>0.43999999999869033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17260</v>
      </c>
      <c r="D1418" s="1">
        <f>'RAS-funkcijski'!E124</f>
        <v>19661.560000000001</v>
      </c>
      <c r="E1418" s="1">
        <v>0</v>
      </c>
      <c r="F1418" s="1">
        <v>0</v>
      </c>
      <c r="G1418" s="2">
        <f t="shared" si="24"/>
        <v>6789.9744000000001</v>
      </c>
      <c r="H1418" s="2">
        <f t="shared" si="27"/>
        <v>0.43999999999869033</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52614.880000000005</v>
      </c>
      <c r="D1423" s="1">
        <f>'RAS-funkcijski'!E129</f>
        <v>106134.84</v>
      </c>
      <c r="E1423" s="1">
        <v>0</v>
      </c>
      <c r="F1423" s="1">
        <v>0</v>
      </c>
      <c r="G1423" s="2">
        <f t="shared" si="24"/>
        <v>33110.57</v>
      </c>
      <c r="H1423" s="2">
        <f t="shared" si="27"/>
        <v>0.27999999999883585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8882.52</v>
      </c>
      <c r="D1429" s="1">
        <f>'RAS-funkcijski'!E135</f>
        <v>9943.16</v>
      </c>
      <c r="E1429" s="1">
        <v>0</v>
      </c>
      <c r="F1429" s="1">
        <v>0</v>
      </c>
      <c r="G1429" s="2">
        <f t="shared" si="24"/>
        <v>3768.7180399999997</v>
      </c>
      <c r="H1429" s="2">
        <f t="shared" si="27"/>
        <v>0.63999999999941792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43732.36</v>
      </c>
      <c r="D1431" s="1">
        <f>'RAS-funkcijski'!E137</f>
        <v>96191.679999999993</v>
      </c>
      <c r="E1431" s="1">
        <v>0</v>
      </c>
      <c r="F1431" s="1">
        <v>0</v>
      </c>
      <c r="G1431" s="2">
        <f t="shared" si="24"/>
        <v>31403.390760000002</v>
      </c>
      <c r="H1431" s="2">
        <f t="shared" si="27"/>
        <v>0.680000000007567</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1376660.1099999999</v>
      </c>
      <c r="D1435" s="13">
        <f>'RAS-funkcijski'!E141</f>
        <v>2024298.5400000003</v>
      </c>
      <c r="E1435" s="13">
        <v>0</v>
      </c>
      <c r="F1435" s="13">
        <v>0</v>
      </c>
      <c r="G1435" s="14">
        <f t="shared" si="24"/>
        <v>743260.2350300001</v>
      </c>
      <c r="H1435" s="14">
        <f t="shared" si="27"/>
        <v>0.56999999959953129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1211.76</v>
      </c>
      <c r="E1436" s="6">
        <v>0</v>
      </c>
      <c r="F1436" s="6">
        <v>0</v>
      </c>
      <c r="G1436" s="7">
        <f t="shared" si="24"/>
        <v>2.4235199999999999</v>
      </c>
      <c r="H1436" s="7">
        <f t="shared" si="27"/>
        <v>0.24000000000000909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1211.76</v>
      </c>
      <c r="E1453" s="1">
        <v>0</v>
      </c>
      <c r="F1453" s="1">
        <v>0</v>
      </c>
      <c r="G1453" s="2">
        <f t="shared" si="24"/>
        <v>43.623359999999998</v>
      </c>
      <c r="H1453" s="2">
        <f t="shared" si="27"/>
        <v>0.24000000000000909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1211.76</v>
      </c>
      <c r="E1461" s="1">
        <v>0</v>
      </c>
      <c r="F1461" s="1">
        <v>0</v>
      </c>
      <c r="G1461" s="2">
        <f t="shared" si="24"/>
        <v>63.011519999999997</v>
      </c>
      <c r="H1461" s="2">
        <f t="shared" si="27"/>
        <v>0.24000000000000909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1211.76</v>
      </c>
      <c r="E1467" s="1">
        <v>0</v>
      </c>
      <c r="F1467" s="1">
        <v>0</v>
      </c>
      <c r="G1467" s="2">
        <f t="shared" si="24"/>
        <v>77.552639999999997</v>
      </c>
      <c r="H1467" s="2">
        <f t="shared" si="27"/>
        <v>0.24000000000000909</v>
      </c>
      <c r="I1467" s="10">
        <f t="shared" si="31"/>
        <v>18.612633600000706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777238.95</v>
      </c>
      <c r="D1480" s="6"/>
      <c r="E1480" s="6">
        <v>0</v>
      </c>
      <c r="F1480" s="6">
        <v>0</v>
      </c>
      <c r="G1480" s="7">
        <f t="shared" ref="G1480:G1580" si="34">B1480/1000*C1480</f>
        <v>777.23894999999993</v>
      </c>
      <c r="H1480" s="7">
        <f t="shared" ref="H1480:H1580" si="35">ABS(C1480-ROUND(C1480,0))</f>
        <v>5.0000000046566129E-2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2107634.62</v>
      </c>
      <c r="D1481" s="1">
        <v>0</v>
      </c>
      <c r="E1481" s="1">
        <v>0</v>
      </c>
      <c r="F1481" s="1">
        <v>0</v>
      </c>
      <c r="G1481" s="2">
        <f t="shared" si="34"/>
        <v>4215.2692400000005</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1266936.33</v>
      </c>
      <c r="D1483" s="1">
        <v>0</v>
      </c>
      <c r="E1483" s="1">
        <v>0</v>
      </c>
      <c r="F1483" s="1">
        <v>0</v>
      </c>
      <c r="G1483" s="2">
        <f t="shared" si="34"/>
        <v>5067.74532</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197833.7</v>
      </c>
      <c r="D1484" s="1">
        <v>0</v>
      </c>
      <c r="E1484" s="1">
        <v>0</v>
      </c>
      <c r="F1484" s="1">
        <v>0</v>
      </c>
      <c r="G1484" s="2">
        <f t="shared" si="34"/>
        <v>989.16850000000011</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386528.74</v>
      </c>
      <c r="D1485" s="1">
        <v>0</v>
      </c>
      <c r="E1485" s="1">
        <v>0</v>
      </c>
      <c r="F1485" s="1">
        <v>0</v>
      </c>
      <c r="G1485" s="2">
        <f t="shared" si="34"/>
        <v>2319.1724399999998</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17287.07</v>
      </c>
      <c r="D1486" s="1">
        <v>0</v>
      </c>
      <c r="E1486" s="1">
        <v>0</v>
      </c>
      <c r="F1486" s="1">
        <v>0</v>
      </c>
      <c r="G1486" s="2">
        <f t="shared" si="34"/>
        <v>121.00949</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1003.43</v>
      </c>
      <c r="D1487" s="1">
        <v>0</v>
      </c>
      <c r="E1487" s="1">
        <v>0</v>
      </c>
      <c r="F1487" s="1">
        <v>0</v>
      </c>
      <c r="G1487" s="2">
        <f t="shared" si="34"/>
        <v>8.0274400000000004</v>
      </c>
      <c r="H1487" s="2">
        <f t="shared" si="35"/>
        <v>0.42999999999994998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78144.66</v>
      </c>
      <c r="D1488" s="1">
        <v>0</v>
      </c>
      <c r="E1488" s="1">
        <v>0</v>
      </c>
      <c r="F1488" s="1">
        <v>0</v>
      </c>
      <c r="G1488" s="2">
        <f>B1488/1000*C1488</f>
        <v>703.30193999999995</v>
      </c>
      <c r="H1488" s="2">
        <f>ABS(C1488-ROUND(C1488,0))</f>
        <v>0.33999999999650754</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212786.37</v>
      </c>
      <c r="D1489" s="1">
        <v>0</v>
      </c>
      <c r="E1489" s="1">
        <v>0</v>
      </c>
      <c r="F1489" s="1">
        <v>0</v>
      </c>
      <c r="G1489" s="2">
        <f t="shared" si="34"/>
        <v>2127.8636999999999</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325814.78000000003</v>
      </c>
      <c r="D1490" s="1">
        <v>0</v>
      </c>
      <c r="E1490" s="1">
        <v>0</v>
      </c>
      <c r="F1490" s="1">
        <v>0</v>
      </c>
      <c r="G1490" s="2">
        <f t="shared" si="34"/>
        <v>3583.9625799999999</v>
      </c>
      <c r="H1490" s="2">
        <f t="shared" si="35"/>
        <v>0.21999999997206032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47537.58</v>
      </c>
      <c r="D1491" s="1">
        <v>0</v>
      </c>
      <c r="E1491" s="1">
        <v>0</v>
      </c>
      <c r="F1491" s="1">
        <v>0</v>
      </c>
      <c r="G1491" s="2">
        <f t="shared" si="34"/>
        <v>570.45096000000001</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791910.02</v>
      </c>
      <c r="D1492" s="1">
        <v>0</v>
      </c>
      <c r="E1492" s="1">
        <v>0</v>
      </c>
      <c r="F1492" s="1">
        <v>0</v>
      </c>
      <c r="G1492" s="2">
        <f t="shared" si="34"/>
        <v>10294.830260000001</v>
      </c>
      <c r="H1492" s="2">
        <f t="shared" si="35"/>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48788.27</v>
      </c>
      <c r="D1493" s="1">
        <v>0</v>
      </c>
      <c r="E1493" s="1">
        <v>0</v>
      </c>
      <c r="F1493" s="1">
        <v>0</v>
      </c>
      <c r="G1493" s="2">
        <f t="shared" si="34"/>
        <v>683.03577999999993</v>
      </c>
      <c r="H1493" s="2">
        <f t="shared" si="35"/>
        <v>0.26999999999679858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48788.27</v>
      </c>
      <c r="D1498" s="1">
        <v>0</v>
      </c>
      <c r="E1498" s="1">
        <v>0</v>
      </c>
      <c r="F1498" s="1">
        <v>0</v>
      </c>
      <c r="G1498" s="2">
        <f t="shared" si="34"/>
        <v>926.97712999999987</v>
      </c>
      <c r="H1498" s="2">
        <f t="shared" si="35"/>
        <v>0.26999999999679858</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2133661.67</v>
      </c>
      <c r="D1499" s="1">
        <v>0</v>
      </c>
      <c r="E1499" s="1">
        <v>0</v>
      </c>
      <c r="F1499" s="1">
        <v>0</v>
      </c>
      <c r="G1499" s="2">
        <f t="shared" si="34"/>
        <v>42673.233399999997</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1259925.3900000001</v>
      </c>
      <c r="D1501" s="1">
        <v>0</v>
      </c>
      <c r="E1501" s="1">
        <v>0</v>
      </c>
      <c r="F1501" s="1">
        <v>0</v>
      </c>
      <c r="G1501" s="2">
        <f t="shared" si="34"/>
        <v>27718.35858</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192798.26</v>
      </c>
      <c r="D1502" s="1">
        <v>0</v>
      </c>
      <c r="E1502" s="1">
        <v>0</v>
      </c>
      <c r="F1502" s="1">
        <v>0</v>
      </c>
      <c r="G1502" s="2">
        <f t="shared" si="34"/>
        <v>4434.3599800000002</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387761.34</v>
      </c>
      <c r="D1503" s="1">
        <v>0</v>
      </c>
      <c r="E1503" s="1">
        <v>0</v>
      </c>
      <c r="F1503" s="1">
        <v>0</v>
      </c>
      <c r="G1503" s="2">
        <f t="shared" si="34"/>
        <v>9306.2721600000004</v>
      </c>
      <c r="H1503" s="2">
        <f t="shared" si="35"/>
        <v>0.34000000002561137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17821.66</v>
      </c>
      <c r="D1504" s="1">
        <v>0</v>
      </c>
      <c r="E1504" s="1">
        <v>0</v>
      </c>
      <c r="F1504" s="1">
        <v>0</v>
      </c>
      <c r="G1504" s="2">
        <f t="shared" si="34"/>
        <v>445.54150000000004</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1003.43</v>
      </c>
      <c r="D1505" s="1">
        <v>0</v>
      </c>
      <c r="E1505" s="1">
        <v>0</v>
      </c>
      <c r="F1505" s="1">
        <v>0</v>
      </c>
      <c r="G1505" s="2">
        <f t="shared" si="34"/>
        <v>26.089179999999999</v>
      </c>
      <c r="H1505" s="2">
        <f t="shared" si="35"/>
        <v>0.42999999999994998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71454.009999999995</v>
      </c>
      <c r="D1506" s="1">
        <v>0</v>
      </c>
      <c r="E1506" s="1">
        <v>0</v>
      </c>
      <c r="F1506" s="1">
        <v>0</v>
      </c>
      <c r="G1506" s="2">
        <f>B1506/1000*C1506</f>
        <v>1929.2582699999998</v>
      </c>
      <c r="H1506" s="2">
        <f>ABS(C1506-ROUND(C1506,0))</f>
        <v>9.9999999947613105E-3</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213068.03</v>
      </c>
      <c r="D1507" s="1">
        <v>0</v>
      </c>
      <c r="E1507" s="1">
        <v>0</v>
      </c>
      <c r="F1507" s="1">
        <v>0</v>
      </c>
      <c r="G1507" s="2">
        <f t="shared" si="34"/>
        <v>5965.9048400000001</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326658.21999999997</v>
      </c>
      <c r="D1508" s="1">
        <v>0</v>
      </c>
      <c r="E1508" s="1">
        <v>0</v>
      </c>
      <c r="F1508" s="1">
        <v>0</v>
      </c>
      <c r="G1508" s="2">
        <f t="shared" si="34"/>
        <v>9473.0883799999992</v>
      </c>
      <c r="H1508" s="2">
        <f t="shared" si="35"/>
        <v>0.21999999997206032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49360.44</v>
      </c>
      <c r="D1509" s="1">
        <v>0</v>
      </c>
      <c r="E1509" s="1">
        <v>0</v>
      </c>
      <c r="F1509" s="1">
        <v>0</v>
      </c>
      <c r="G1509" s="2">
        <f t="shared" si="34"/>
        <v>1480.8132000000001</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727795.53</v>
      </c>
      <c r="D1510" s="1">
        <v>0</v>
      </c>
      <c r="E1510" s="1">
        <v>0</v>
      </c>
      <c r="F1510" s="1">
        <v>0</v>
      </c>
      <c r="G1510" s="2">
        <f t="shared" si="34"/>
        <v>22561.66143</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145940.75</v>
      </c>
      <c r="D1511" s="1">
        <v>0</v>
      </c>
      <c r="E1511" s="1">
        <v>0</v>
      </c>
      <c r="F1511" s="1">
        <v>0</v>
      </c>
      <c r="G1511" s="2">
        <f t="shared" si="34"/>
        <v>4670.1040000000003</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145940.75</v>
      </c>
      <c r="D1515" s="1">
        <v>0</v>
      </c>
      <c r="E1515" s="1">
        <v>0</v>
      </c>
      <c r="F1515" s="1">
        <v>0</v>
      </c>
      <c r="G1515" s="2">
        <f t="shared" si="34"/>
        <v>5253.8669999999993</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751211.90000000037</v>
      </c>
      <c r="D1517" s="1">
        <v>0</v>
      </c>
      <c r="E1517" s="1">
        <v>0</v>
      </c>
      <c r="F1517" s="1">
        <v>0</v>
      </c>
      <c r="G1517" s="2">
        <f t="shared" si="34"/>
        <v>28546.052200000013</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800</v>
      </c>
      <c r="D1518" s="1">
        <v>0</v>
      </c>
      <c r="E1518" s="1">
        <v>0</v>
      </c>
      <c r="F1518" s="1">
        <v>0</v>
      </c>
      <c r="G1518" s="2">
        <f t="shared" si="34"/>
        <v>31.2</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800</v>
      </c>
      <c r="D1524" s="1">
        <v>0</v>
      </c>
      <c r="E1524" s="1">
        <v>0</v>
      </c>
      <c r="F1524" s="1">
        <v>0</v>
      </c>
      <c r="G1524" s="2">
        <f t="shared" si="34"/>
        <v>36</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800</v>
      </c>
      <c r="D1555" s="1">
        <v>0</v>
      </c>
      <c r="E1555" s="1">
        <v>0</v>
      </c>
      <c r="F1555" s="1">
        <v>0</v>
      </c>
      <c r="G1555" s="2">
        <f t="shared" si="34"/>
        <v>60.8</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800</v>
      </c>
      <c r="D1556" s="1">
        <v>0</v>
      </c>
      <c r="E1556" s="1">
        <v>0</v>
      </c>
      <c r="F1556" s="1">
        <v>0</v>
      </c>
      <c r="G1556" s="2">
        <f t="shared" si="34"/>
        <v>61.6</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750411.89999999991</v>
      </c>
      <c r="D1576" s="1">
        <v>0</v>
      </c>
      <c r="E1576" s="1">
        <v>0</v>
      </c>
      <c r="F1576" s="1">
        <v>0</v>
      </c>
      <c r="G1576" s="2">
        <f t="shared" si="34"/>
        <v>72789.954299999998</v>
      </c>
      <c r="H1576" s="2">
        <f t="shared" si="35"/>
        <v>0.10000000009313226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74688.89</v>
      </c>
      <c r="D1578" s="1">
        <v>0</v>
      </c>
      <c r="E1578" s="1">
        <v>0</v>
      </c>
      <c r="F1578" s="1">
        <v>0</v>
      </c>
      <c r="G1578" s="2">
        <f t="shared" si="34"/>
        <v>7394.2001100000007</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135760.91</v>
      </c>
      <c r="D1579" s="1">
        <v>0</v>
      </c>
      <c r="E1579" s="1">
        <v>0</v>
      </c>
      <c r="F1579" s="1">
        <v>0</v>
      </c>
      <c r="G1579" s="2">
        <f t="shared" si="34"/>
        <v>13576.091</v>
      </c>
      <c r="H1579" s="2">
        <f t="shared" si="35"/>
        <v>8.999999999650754E-2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539962.1</v>
      </c>
      <c r="D1580" s="13">
        <v>0</v>
      </c>
      <c r="E1580" s="13">
        <v>0</v>
      </c>
      <c r="F1580" s="13">
        <v>0</v>
      </c>
      <c r="G1580" s="14">
        <f t="shared" si="34"/>
        <v>54536.172100000003</v>
      </c>
      <c r="H1580" s="14">
        <f t="shared" si="35"/>
        <v>9.9999999976716936E-2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1925956.1600000001</v>
      </c>
      <c r="I16" s="170">
        <f>'PR-RAS'!E6</f>
        <v>2440326.4500000002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1199384.1499999999</v>
      </c>
      <c r="I17" s="170">
        <f>'PR-RAS'!E151</f>
        <v>1485881.1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10071.23000000001</v>
      </c>
      <c r="I18" s="170">
        <f>'PR-RAS'!E645</f>
        <v>75454.089999999866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5791398.7499999991</v>
      </c>
      <c r="I20" s="173">
        <f>BILANCA!E7</f>
        <v>6382007.8200000003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395340.3</v>
      </c>
      <c r="I21" s="175">
        <f>BILANCA!E68</f>
        <v>530123.24999999988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777238.95000000007</v>
      </c>
      <c r="I22" s="175">
        <f>BILANCA!E176</f>
        <v>751211.89999999991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5409500.1000000006</v>
      </c>
      <c r="I23" s="177">
        <f>BILANCA!E237</f>
        <v>6160919.169999999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420849.15</v>
      </c>
      <c r="I24" s="173">
        <f>'RAS-funkcijski'!E5</f>
        <v>447988.07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282185.20999999996</v>
      </c>
      <c r="I25" s="175">
        <f>'RAS-funkcijski'!E35</f>
        <v>385009.83</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193617.16</v>
      </c>
      <c r="I27" s="175">
        <f>'RAS-funkcijski'!E114</f>
        <v>222446.25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1376660.1099999999</v>
      </c>
      <c r="I28" s="179">
        <f>'RAS-funkcijski'!E141</f>
        <v>2024298.5400000003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1211.76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1211.76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777238.95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751211.90000000037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800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750411.89999999991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28" zoomScaleNormal="100" workbookViewId="0">
      <selection activeCell="E300" sqref="E30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1925956.1600000001</v>
      </c>
      <c r="E6" s="51">
        <f>E7+E44+E50+E82+E106+E124+E133+E139</f>
        <v>2440326.4500000002</v>
      </c>
      <c r="F6" s="52">
        <f t="shared" ref="F6:F131" si="0">IF(D6&lt;&gt;0,IF(E6/D6&gt;=100,"&gt;&gt;100",E6/D6*100),"-")</f>
        <v>126.70726887158222</v>
      </c>
    </row>
    <row r="7" spans="1:25" ht="12.75" customHeight="1" x14ac:dyDescent="0.2">
      <c r="A7" s="53">
        <v>61</v>
      </c>
      <c r="B7" s="294" t="s">
        <v>60</v>
      </c>
      <c r="C7" s="50" t="s">
        <v>61</v>
      </c>
      <c r="D7" s="51">
        <f t="shared" ref="D7:E7" si="1">D8+D17+D23+D29+D37+D40</f>
        <v>1586710.16</v>
      </c>
      <c r="E7" s="51">
        <f t="shared" si="1"/>
        <v>1861957.44</v>
      </c>
      <c r="F7" s="52">
        <f t="shared" si="0"/>
        <v>117.34704213402149</v>
      </c>
    </row>
    <row r="8" spans="1:25" ht="12.75" customHeight="1" x14ac:dyDescent="0.2">
      <c r="A8" s="53">
        <v>611</v>
      </c>
      <c r="B8" s="85" t="s">
        <v>62</v>
      </c>
      <c r="C8" s="50" t="s">
        <v>63</v>
      </c>
      <c r="D8" s="51">
        <f t="shared" ref="D8:E8" si="2">SUM(D9:D14)-D15-D16</f>
        <v>1532686.66</v>
      </c>
      <c r="E8" s="51">
        <f t="shared" si="2"/>
        <v>1786832.37</v>
      </c>
      <c r="F8" s="52">
        <f t="shared" si="0"/>
        <v>116.58171344689595</v>
      </c>
    </row>
    <row r="9" spans="1:25" ht="12.75" customHeight="1" x14ac:dyDescent="0.2">
      <c r="A9" s="53">
        <v>6111</v>
      </c>
      <c r="B9" s="85" t="s">
        <v>64</v>
      </c>
      <c r="C9" s="50" t="s">
        <v>65</v>
      </c>
      <c r="D9" s="242">
        <v>1371478.33</v>
      </c>
      <c r="E9" s="242">
        <v>1615345.04</v>
      </c>
      <c r="F9" s="52">
        <f t="shared" si="0"/>
        <v>117.78130245776468</v>
      </c>
    </row>
    <row r="10" spans="1:25" ht="12.75" customHeight="1" x14ac:dyDescent="0.2">
      <c r="A10" s="53">
        <v>6112</v>
      </c>
      <c r="B10" s="85" t="s">
        <v>66</v>
      </c>
      <c r="C10" s="50" t="s">
        <v>67</v>
      </c>
      <c r="D10" s="242">
        <v>72474.710000000006</v>
      </c>
      <c r="E10" s="242">
        <v>82223.990000000005</v>
      </c>
      <c r="F10" s="52">
        <f t="shared" si="0"/>
        <v>113.45197517865198</v>
      </c>
    </row>
    <row r="11" spans="1:25" ht="12.75" customHeight="1" x14ac:dyDescent="0.2">
      <c r="A11" s="53">
        <v>6113</v>
      </c>
      <c r="B11" s="85" t="s">
        <v>68</v>
      </c>
      <c r="C11" s="50" t="s">
        <v>69</v>
      </c>
      <c r="D11" s="242">
        <v>20095.25</v>
      </c>
      <c r="E11" s="242">
        <v>26534.15</v>
      </c>
      <c r="F11" s="52">
        <f t="shared" si="0"/>
        <v>132.0419004491111</v>
      </c>
    </row>
    <row r="12" spans="1:25" ht="12.75" customHeight="1" x14ac:dyDescent="0.2">
      <c r="A12" s="53">
        <v>6114</v>
      </c>
      <c r="B12" s="85" t="s">
        <v>70</v>
      </c>
      <c r="C12" s="50" t="s">
        <v>71</v>
      </c>
      <c r="D12" s="242">
        <v>232187.72</v>
      </c>
      <c r="E12" s="242">
        <v>254620.77</v>
      </c>
      <c r="F12" s="52">
        <f t="shared" si="0"/>
        <v>109.66160053598011</v>
      </c>
    </row>
    <row r="13" spans="1:25" ht="12.75" customHeight="1" x14ac:dyDescent="0.2">
      <c r="A13" s="53">
        <v>6115</v>
      </c>
      <c r="B13" s="85" t="s">
        <v>72</v>
      </c>
      <c r="C13" s="50" t="s">
        <v>73</v>
      </c>
      <c r="D13" s="242">
        <v>35472.9</v>
      </c>
      <c r="E13" s="242">
        <v>55631.56</v>
      </c>
      <c r="F13" s="52">
        <f t="shared" si="0"/>
        <v>156.82833938020292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199022.25</v>
      </c>
      <c r="E15" s="242">
        <v>247523.14</v>
      </c>
      <c r="F15" s="52">
        <f t="shared" si="0"/>
        <v>124.36958179299049</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43657.89</v>
      </c>
      <c r="E23" s="51">
        <f t="shared" si="4"/>
        <v>61781.4</v>
      </c>
      <c r="F23" s="52">
        <f t="shared" si="0"/>
        <v>141.51256508273761</v>
      </c>
    </row>
    <row r="24" spans="1:6" ht="12.75" customHeight="1" x14ac:dyDescent="0.2">
      <c r="A24" s="53">
        <v>6131</v>
      </c>
      <c r="B24" s="85" t="s">
        <v>94</v>
      </c>
      <c r="C24" s="50" t="s">
        <v>95</v>
      </c>
      <c r="D24" s="242">
        <v>16039.49</v>
      </c>
      <c r="E24" s="242">
        <v>16119.53</v>
      </c>
      <c r="F24" s="52">
        <f t="shared" si="0"/>
        <v>100.49901836030945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27618.400000000001</v>
      </c>
      <c r="E27" s="242">
        <v>45661.87</v>
      </c>
      <c r="F27" s="52">
        <f t="shared" si="0"/>
        <v>165.33133707962807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10365.61</v>
      </c>
      <c r="E29" s="51">
        <f t="shared" si="5"/>
        <v>12741.48</v>
      </c>
      <c r="F29" s="52">
        <f t="shared" si="0"/>
        <v>122.92069641825228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10365.61</v>
      </c>
      <c r="E31" s="242">
        <v>12741.48</v>
      </c>
      <c r="F31" s="52">
        <f t="shared" si="0"/>
        <v>122.92069641825228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602.19000000000005</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v>602.19000000000005</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196957.36</v>
      </c>
      <c r="E50" s="51">
        <f>E51+E54+E59+E62+E65+E68+E71+E74+E77</f>
        <v>451357.62</v>
      </c>
      <c r="F50" s="52">
        <f t="shared" si="0"/>
        <v>229.16514518675518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191930</v>
      </c>
      <c r="E59" s="51">
        <f t="shared" si="12"/>
        <v>412633.47</v>
      </c>
      <c r="F59" s="52">
        <f t="shared" si="0"/>
        <v>214.99164799666545</v>
      </c>
    </row>
    <row r="60" spans="1:6" ht="24" x14ac:dyDescent="0.2">
      <c r="A60" s="53">
        <v>6331</v>
      </c>
      <c r="B60" s="86" t="s">
        <v>166</v>
      </c>
      <c r="C60" s="50" t="s">
        <v>167</v>
      </c>
      <c r="D60" s="242">
        <v>182930</v>
      </c>
      <c r="E60" s="242">
        <v>348303.23</v>
      </c>
      <c r="F60" s="52">
        <f t="shared" si="0"/>
        <v>190.40246542393265</v>
      </c>
    </row>
    <row r="61" spans="1:6" ht="24" x14ac:dyDescent="0.2">
      <c r="A61" s="53">
        <v>6332</v>
      </c>
      <c r="B61" s="86" t="s">
        <v>168</v>
      </c>
      <c r="C61" s="50" t="s">
        <v>169</v>
      </c>
      <c r="D61" s="242">
        <v>9000</v>
      </c>
      <c r="E61" s="242">
        <v>64330.239999999998</v>
      </c>
      <c r="F61" s="52">
        <f t="shared" si="0"/>
        <v>714.78044444444447</v>
      </c>
    </row>
    <row r="62" spans="1:6" ht="12.75" customHeight="1" x14ac:dyDescent="0.2">
      <c r="A62" s="53">
        <v>634</v>
      </c>
      <c r="B62" s="85" t="s">
        <v>170</v>
      </c>
      <c r="C62" s="50" t="s">
        <v>171</v>
      </c>
      <c r="D62" s="51">
        <f t="shared" ref="D62:E62" si="13">SUM(D63:D64)</f>
        <v>5027.3599999999997</v>
      </c>
      <c r="E62" s="51">
        <f t="shared" si="13"/>
        <v>0</v>
      </c>
      <c r="F62" s="52">
        <f t="shared" si="0"/>
        <v>0</v>
      </c>
    </row>
    <row r="63" spans="1:6" ht="12.75" customHeight="1" x14ac:dyDescent="0.2">
      <c r="A63" s="53">
        <v>6341</v>
      </c>
      <c r="B63" s="85" t="s">
        <v>172</v>
      </c>
      <c r="C63" s="50" t="s">
        <v>173</v>
      </c>
      <c r="D63" s="242">
        <v>5027.3599999999997</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38724.15</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38724.15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12247.47</v>
      </c>
      <c r="E82" s="51">
        <f t="shared" si="19"/>
        <v>16587.22</v>
      </c>
      <c r="F82" s="52">
        <f t="shared" si="0"/>
        <v>135.43384878672904</v>
      </c>
    </row>
    <row r="83" spans="1:6" ht="12.75" customHeight="1" x14ac:dyDescent="0.2">
      <c r="A83" s="53">
        <v>641</v>
      </c>
      <c r="B83" s="85" t="s">
        <v>212</v>
      </c>
      <c r="C83" s="50" t="s">
        <v>213</v>
      </c>
      <c r="D83" s="51">
        <f t="shared" ref="D83:E83" si="20">SUM(D84:D90)</f>
        <v>1279.56</v>
      </c>
      <c r="E83" s="51">
        <f t="shared" si="20"/>
        <v>5625.72</v>
      </c>
      <c r="F83" s="52">
        <f t="shared" si="0"/>
        <v>439.66050829972812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1279.56</v>
      </c>
      <c r="E85" s="242">
        <v>4568.67</v>
      </c>
      <c r="F85" s="52">
        <f t="shared" si="0"/>
        <v>357.05007971490204</v>
      </c>
    </row>
    <row r="86" spans="1:6" ht="12.75" customHeight="1" x14ac:dyDescent="0.2">
      <c r="A86" s="53">
        <v>6414</v>
      </c>
      <c r="B86" s="85" t="s">
        <v>218</v>
      </c>
      <c r="C86" s="50" t="s">
        <v>219</v>
      </c>
      <c r="D86" s="242">
        <v>0</v>
      </c>
      <c r="E86" s="242">
        <v>1057.05</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10967.91</v>
      </c>
      <c r="E91" s="51">
        <f t="shared" si="21"/>
        <v>10961.5</v>
      </c>
      <c r="F91" s="52">
        <f t="shared" si="0"/>
        <v>99.941556777909383</v>
      </c>
    </row>
    <row r="92" spans="1:6" ht="12.75" customHeight="1" x14ac:dyDescent="0.2">
      <c r="A92" s="53">
        <v>6421</v>
      </c>
      <c r="B92" s="85" t="s">
        <v>230</v>
      </c>
      <c r="C92" s="50" t="s">
        <v>231</v>
      </c>
      <c r="D92" s="242">
        <v>1446.68</v>
      </c>
      <c r="E92" s="242">
        <v>530.89</v>
      </c>
      <c r="F92" s="52">
        <f t="shared" si="0"/>
        <v>36.697127215417368</v>
      </c>
    </row>
    <row r="93" spans="1:6" ht="12.75" customHeight="1" x14ac:dyDescent="0.2">
      <c r="A93" s="53">
        <v>6422</v>
      </c>
      <c r="B93" s="85" t="s">
        <v>232</v>
      </c>
      <c r="C93" s="50" t="s">
        <v>233</v>
      </c>
      <c r="D93" s="242">
        <v>8795.2999999999993</v>
      </c>
      <c r="E93" s="242">
        <v>10350.86</v>
      </c>
      <c r="F93" s="52">
        <f t="shared" si="0"/>
        <v>117.68626425477244</v>
      </c>
    </row>
    <row r="94" spans="1:6" ht="12.75" customHeight="1" x14ac:dyDescent="0.2">
      <c r="A94" s="53">
        <v>6423</v>
      </c>
      <c r="B94" s="85" t="s">
        <v>234</v>
      </c>
      <c r="C94" s="50" t="s">
        <v>235</v>
      </c>
      <c r="D94" s="242">
        <v>0</v>
      </c>
      <c r="E94" s="242">
        <v>0.13</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725.93</v>
      </c>
      <c r="E97" s="242">
        <v>79.62</v>
      </c>
      <c r="F97" s="52">
        <f t="shared" si="0"/>
        <v>10.967999669389613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108064.79999999999</v>
      </c>
      <c r="E106" s="51">
        <f t="shared" si="23"/>
        <v>102822.5</v>
      </c>
      <c r="F106" s="52">
        <f t="shared" si="0"/>
        <v>95.148929161021911</v>
      </c>
    </row>
    <row r="107" spans="1:6" ht="12.75" customHeight="1" x14ac:dyDescent="0.2">
      <c r="A107" s="53">
        <v>651</v>
      </c>
      <c r="B107" s="85" t="s">
        <v>260</v>
      </c>
      <c r="C107" s="50" t="s">
        <v>261</v>
      </c>
      <c r="D107" s="51">
        <f t="shared" ref="D107:E107" si="24">SUM(D108:D111)</f>
        <v>31148.91</v>
      </c>
      <c r="E107" s="51">
        <f t="shared" si="24"/>
        <v>34365.07</v>
      </c>
      <c r="F107" s="52">
        <f t="shared" si="0"/>
        <v>110.32511249992376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30686.04</v>
      </c>
      <c r="E109" s="242">
        <v>34365.07</v>
      </c>
      <c r="F109" s="52">
        <f t="shared" si="0"/>
        <v>111.98926287002166</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462.87</v>
      </c>
      <c r="E111" s="242"/>
      <c r="F111" s="52">
        <f t="shared" si="0"/>
        <v>0</v>
      </c>
    </row>
    <row r="112" spans="1:6" ht="12.75" customHeight="1" x14ac:dyDescent="0.2">
      <c r="A112" s="53">
        <v>652</v>
      </c>
      <c r="B112" s="85" t="s">
        <v>270</v>
      </c>
      <c r="C112" s="50" t="s">
        <v>271</v>
      </c>
      <c r="D112" s="51">
        <f t="shared" ref="D112:E112" si="25">SUM(D113:D119)</f>
        <v>2420.88</v>
      </c>
      <c r="E112" s="51">
        <f t="shared" si="25"/>
        <v>191.19</v>
      </c>
      <c r="F112" s="52">
        <f t="shared" si="0"/>
        <v>7.8975413899078015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348.01</v>
      </c>
      <c r="E114" s="242">
        <v>191.19</v>
      </c>
      <c r="F114" s="52">
        <f t="shared" si="0"/>
        <v>54.938076492054819</v>
      </c>
    </row>
    <row r="115" spans="1:6" ht="12.75" customHeight="1" x14ac:dyDescent="0.2">
      <c r="A115" s="53">
        <v>6524</v>
      </c>
      <c r="B115" s="85" t="s">
        <v>276</v>
      </c>
      <c r="C115" s="50" t="s">
        <v>277</v>
      </c>
      <c r="D115" s="242">
        <v>10.37</v>
      </c>
      <c r="E115" s="242"/>
      <c r="F115" s="52">
        <f t="shared" si="0"/>
        <v>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2062.5</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74495.009999999995</v>
      </c>
      <c r="E120" s="51">
        <f t="shared" si="26"/>
        <v>68266.240000000005</v>
      </c>
      <c r="F120" s="52">
        <f t="shared" si="0"/>
        <v>91.638674858893239</v>
      </c>
    </row>
    <row r="121" spans="1:6" ht="12.75" customHeight="1" x14ac:dyDescent="0.2">
      <c r="A121" s="53">
        <v>6531</v>
      </c>
      <c r="B121" s="85" t="s">
        <v>288</v>
      </c>
      <c r="C121" s="50" t="s">
        <v>289</v>
      </c>
      <c r="D121" s="242">
        <v>6440.91</v>
      </c>
      <c r="E121" s="242">
        <v>7885.38</v>
      </c>
      <c r="F121" s="52">
        <f t="shared" si="0"/>
        <v>122.42648942463099</v>
      </c>
    </row>
    <row r="122" spans="1:6" ht="12.75" customHeight="1" x14ac:dyDescent="0.2">
      <c r="A122" s="53">
        <v>6532</v>
      </c>
      <c r="B122" s="85" t="s">
        <v>290</v>
      </c>
      <c r="C122" s="50" t="s">
        <v>291</v>
      </c>
      <c r="D122" s="242">
        <v>56229.62</v>
      </c>
      <c r="E122" s="242">
        <v>60380.86</v>
      </c>
      <c r="F122" s="52">
        <f t="shared" si="0"/>
        <v>107.38265704089767</v>
      </c>
    </row>
    <row r="123" spans="1:6" ht="12.75" customHeight="1" x14ac:dyDescent="0.2">
      <c r="A123" s="53">
        <v>6533</v>
      </c>
      <c r="B123" s="85" t="s">
        <v>292</v>
      </c>
      <c r="C123" s="50" t="s">
        <v>293</v>
      </c>
      <c r="D123" s="242">
        <v>11824.48</v>
      </c>
      <c r="E123" s="242"/>
      <c r="F123" s="52">
        <f t="shared" si="0"/>
        <v>0</v>
      </c>
    </row>
    <row r="124" spans="1:6" ht="24" x14ac:dyDescent="0.2">
      <c r="A124" s="53">
        <v>66</v>
      </c>
      <c r="B124" s="231" t="s">
        <v>294</v>
      </c>
      <c r="C124" s="50" t="s">
        <v>295</v>
      </c>
      <c r="D124" s="51">
        <f t="shared" ref="D124:E124" si="27">D125+D128</f>
        <v>21949.119999999999</v>
      </c>
      <c r="E124" s="51">
        <f t="shared" si="27"/>
        <v>7141.9</v>
      </c>
      <c r="F124" s="52">
        <f t="shared" si="0"/>
        <v>32.538434342698018</v>
      </c>
    </row>
    <row r="125" spans="1:6" ht="12.75" customHeight="1" x14ac:dyDescent="0.2">
      <c r="A125" s="53">
        <v>661</v>
      </c>
      <c r="B125" s="86" t="s">
        <v>296</v>
      </c>
      <c r="C125" s="50" t="s">
        <v>297</v>
      </c>
      <c r="D125" s="51">
        <f t="shared" ref="D125:E125" si="28">SUM(D126:D127)</f>
        <v>4200.12</v>
      </c>
      <c r="E125" s="51">
        <f t="shared" si="28"/>
        <v>3367.5299999999997</v>
      </c>
      <c r="F125" s="52">
        <f t="shared" si="0"/>
        <v>80.176994943001617</v>
      </c>
    </row>
    <row r="126" spans="1:6" ht="12.75" customHeight="1" x14ac:dyDescent="0.2">
      <c r="A126" s="53">
        <v>6614</v>
      </c>
      <c r="B126" s="86" t="s">
        <v>298</v>
      </c>
      <c r="C126" s="50" t="s">
        <v>299</v>
      </c>
      <c r="D126" s="242">
        <v>0</v>
      </c>
      <c r="E126" s="242">
        <v>39.24</v>
      </c>
      <c r="F126" s="52" t="str">
        <f t="shared" si="0"/>
        <v>-</v>
      </c>
    </row>
    <row r="127" spans="1:6" ht="12.75" customHeight="1" x14ac:dyDescent="0.2">
      <c r="A127" s="53">
        <v>6615</v>
      </c>
      <c r="B127" s="86" t="s">
        <v>300</v>
      </c>
      <c r="C127" s="50" t="s">
        <v>301</v>
      </c>
      <c r="D127" s="242">
        <v>4200.12</v>
      </c>
      <c r="E127" s="242">
        <v>3328.29</v>
      </c>
      <c r="F127" s="52">
        <f t="shared" si="0"/>
        <v>79.242735921830814</v>
      </c>
    </row>
    <row r="128" spans="1:6" ht="24" x14ac:dyDescent="0.2">
      <c r="A128" s="53">
        <v>663</v>
      </c>
      <c r="B128" s="231" t="s">
        <v>302</v>
      </c>
      <c r="C128" s="50" t="s">
        <v>303</v>
      </c>
      <c r="D128" s="51">
        <f t="shared" ref="D128:E128" si="29">SUM(D129:D132)</f>
        <v>17749</v>
      </c>
      <c r="E128" s="51">
        <f t="shared" si="29"/>
        <v>3774.37</v>
      </c>
      <c r="F128" s="52">
        <f t="shared" si="0"/>
        <v>21.265254380528482</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17749</v>
      </c>
      <c r="E130" s="242">
        <v>3774.37</v>
      </c>
      <c r="F130" s="52">
        <f t="shared" si="0"/>
        <v>21.265254380528482</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27.25</v>
      </c>
      <c r="E139" s="51">
        <f t="shared" si="33"/>
        <v>459.77</v>
      </c>
      <c r="F139" s="52">
        <f t="shared" si="31"/>
        <v>1687.229357798165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27.25</v>
      </c>
      <c r="E150" s="242">
        <v>459.77</v>
      </c>
      <c r="F150" s="52">
        <f t="shared" si="31"/>
        <v>1687.229357798165</v>
      </c>
    </row>
    <row r="151" spans="1:6" ht="12.75" customHeight="1" x14ac:dyDescent="0.2">
      <c r="A151" s="53">
        <v>3</v>
      </c>
      <c r="B151" s="85" t="s">
        <v>348</v>
      </c>
      <c r="C151" s="50" t="s">
        <v>56</v>
      </c>
      <c r="D151" s="51">
        <f t="shared" ref="D151:E151" si="35">D152+D163+D196+D215+D224+D252+D263</f>
        <v>1199384.1499999999</v>
      </c>
      <c r="E151" s="51">
        <f t="shared" si="35"/>
        <v>1485881.1</v>
      </c>
      <c r="F151" s="52">
        <f t="shared" si="31"/>
        <v>123.88700484327731</v>
      </c>
    </row>
    <row r="152" spans="1:6" ht="12.75" customHeight="1" x14ac:dyDescent="0.2">
      <c r="A152" s="53">
        <v>31</v>
      </c>
      <c r="B152" s="85" t="s">
        <v>349</v>
      </c>
      <c r="C152" s="50" t="s">
        <v>350</v>
      </c>
      <c r="D152" s="51">
        <f t="shared" ref="D152:E152" si="36">D153+D158+D159</f>
        <v>147642.5</v>
      </c>
      <c r="E152" s="51">
        <f t="shared" si="36"/>
        <v>197773.74</v>
      </c>
      <c r="F152" s="52">
        <f t="shared" si="31"/>
        <v>133.95447787730495</v>
      </c>
    </row>
    <row r="153" spans="1:6" ht="12.75" customHeight="1" x14ac:dyDescent="0.2">
      <c r="A153" s="53">
        <v>311</v>
      </c>
      <c r="B153" s="85" t="s">
        <v>351</v>
      </c>
      <c r="C153" s="50" t="s">
        <v>352</v>
      </c>
      <c r="D153" s="51">
        <f t="shared" ref="D153:E153" si="37">SUM(D154:D157)</f>
        <v>117939.93</v>
      </c>
      <c r="E153" s="51">
        <f t="shared" si="37"/>
        <v>158539.51999999999</v>
      </c>
      <c r="F153" s="52">
        <f t="shared" si="31"/>
        <v>134.42395633098985</v>
      </c>
    </row>
    <row r="154" spans="1:6" ht="12.75" customHeight="1" x14ac:dyDescent="0.2">
      <c r="A154" s="53">
        <v>3111</v>
      </c>
      <c r="B154" s="85" t="s">
        <v>353</v>
      </c>
      <c r="C154" s="50" t="s">
        <v>354</v>
      </c>
      <c r="D154" s="242">
        <v>113196.67</v>
      </c>
      <c r="E154" s="242">
        <v>153015.59</v>
      </c>
      <c r="F154" s="52">
        <f t="shared" si="31"/>
        <v>135.17675917498281</v>
      </c>
    </row>
    <row r="155" spans="1:6" ht="12.75" customHeight="1" x14ac:dyDescent="0.2">
      <c r="A155" s="53">
        <v>3112</v>
      </c>
      <c r="B155" s="85" t="s">
        <v>355</v>
      </c>
      <c r="C155" s="50" t="s">
        <v>356</v>
      </c>
      <c r="D155" s="242">
        <v>4743.26</v>
      </c>
      <c r="E155" s="242">
        <v>5523.93</v>
      </c>
      <c r="F155" s="52">
        <f t="shared" si="31"/>
        <v>116.45851165654003</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14841.89</v>
      </c>
      <c r="E158" s="242">
        <v>15888.15</v>
      </c>
      <c r="F158" s="52">
        <f t="shared" si="31"/>
        <v>107.04937174443417</v>
      </c>
    </row>
    <row r="159" spans="1:6" ht="12.75" customHeight="1" x14ac:dyDescent="0.2">
      <c r="A159" s="53">
        <v>313</v>
      </c>
      <c r="B159" s="85" t="s">
        <v>363</v>
      </c>
      <c r="C159" s="50" t="s">
        <v>364</v>
      </c>
      <c r="D159" s="51">
        <f t="shared" ref="D159:E159" si="38">SUM(D160:D162)</f>
        <v>14860.68</v>
      </c>
      <c r="E159" s="51">
        <f t="shared" si="38"/>
        <v>23346.07</v>
      </c>
      <c r="F159" s="52">
        <f t="shared" si="31"/>
        <v>157.09960782413725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14860.68</v>
      </c>
      <c r="E161" s="242">
        <v>23346.07</v>
      </c>
      <c r="F161" s="52">
        <f t="shared" si="31"/>
        <v>157.09960782413725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369567.14</v>
      </c>
      <c r="E163" s="51">
        <f t="shared" si="39"/>
        <v>381160.82000000007</v>
      </c>
      <c r="F163" s="52">
        <f t="shared" si="31"/>
        <v>103.13709709147845</v>
      </c>
    </row>
    <row r="164" spans="1:6" ht="12.75" customHeight="1" x14ac:dyDescent="0.2">
      <c r="A164" s="53">
        <v>321</v>
      </c>
      <c r="B164" s="85" t="s">
        <v>372</v>
      </c>
      <c r="C164" s="50" t="s">
        <v>373</v>
      </c>
      <c r="D164" s="51">
        <f t="shared" ref="D164:E164" si="40">SUM(D165:D168)</f>
        <v>11254.56</v>
      </c>
      <c r="E164" s="51">
        <f t="shared" si="40"/>
        <v>9811.69</v>
      </c>
      <c r="F164" s="52">
        <f t="shared" si="31"/>
        <v>87.17968538974425</v>
      </c>
    </row>
    <row r="165" spans="1:6" ht="12.75" customHeight="1" x14ac:dyDescent="0.2">
      <c r="A165" s="53">
        <v>3211</v>
      </c>
      <c r="B165" s="85" t="s">
        <v>374</v>
      </c>
      <c r="C165" s="50" t="s">
        <v>375</v>
      </c>
      <c r="D165" s="242">
        <v>377.58</v>
      </c>
      <c r="E165" s="242"/>
      <c r="F165" s="52">
        <f t="shared" si="31"/>
        <v>0</v>
      </c>
    </row>
    <row r="166" spans="1:6" ht="12.75" customHeight="1" x14ac:dyDescent="0.2">
      <c r="A166" s="53">
        <v>3212</v>
      </c>
      <c r="B166" s="85" t="s">
        <v>376</v>
      </c>
      <c r="C166" s="50" t="s">
        <v>377</v>
      </c>
      <c r="D166" s="242">
        <v>8248.26</v>
      </c>
      <c r="E166" s="242">
        <v>8209.2800000000007</v>
      </c>
      <c r="F166" s="52">
        <f t="shared" si="31"/>
        <v>99.527415479143485</v>
      </c>
    </row>
    <row r="167" spans="1:6" ht="12.75" customHeight="1" x14ac:dyDescent="0.2">
      <c r="A167" s="53">
        <v>3213</v>
      </c>
      <c r="B167" s="85" t="s">
        <v>378</v>
      </c>
      <c r="C167" s="50" t="s">
        <v>379</v>
      </c>
      <c r="D167" s="242">
        <v>2628.72</v>
      </c>
      <c r="E167" s="242">
        <v>1602.41</v>
      </c>
      <c r="F167" s="52">
        <f t="shared" si="31"/>
        <v>60.957804558872766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103343.47</v>
      </c>
      <c r="E169" s="51">
        <f t="shared" si="41"/>
        <v>106863.41000000002</v>
      </c>
      <c r="F169" s="52">
        <f t="shared" si="31"/>
        <v>103.4060594249448</v>
      </c>
    </row>
    <row r="170" spans="1:6" ht="12.75" customHeight="1" x14ac:dyDescent="0.2">
      <c r="A170" s="53">
        <v>3221</v>
      </c>
      <c r="B170" s="85" t="s">
        <v>384</v>
      </c>
      <c r="C170" s="50" t="s">
        <v>385</v>
      </c>
      <c r="D170" s="242">
        <v>7398.9</v>
      </c>
      <c r="E170" s="242">
        <v>4968.49</v>
      </c>
      <c r="F170" s="52">
        <f t="shared" si="31"/>
        <v>67.151738771979623</v>
      </c>
    </row>
    <row r="171" spans="1:6" ht="12.75" customHeight="1" x14ac:dyDescent="0.2">
      <c r="A171" s="53">
        <v>3222</v>
      </c>
      <c r="B171" s="85" t="s">
        <v>386</v>
      </c>
      <c r="C171" s="50" t="s">
        <v>387</v>
      </c>
      <c r="D171" s="242">
        <v>479.49</v>
      </c>
      <c r="E171" s="242">
        <v>717.27</v>
      </c>
      <c r="F171" s="52">
        <f t="shared" si="31"/>
        <v>149.59018957642493</v>
      </c>
    </row>
    <row r="172" spans="1:6" ht="12.75" customHeight="1" x14ac:dyDescent="0.2">
      <c r="A172" s="53">
        <v>3223</v>
      </c>
      <c r="B172" s="85" t="s">
        <v>388</v>
      </c>
      <c r="C172" s="50" t="s">
        <v>389</v>
      </c>
      <c r="D172" s="242">
        <v>54964.76</v>
      </c>
      <c r="E172" s="242">
        <v>44520.52</v>
      </c>
      <c r="F172" s="52">
        <f t="shared" si="31"/>
        <v>80.998297818456763</v>
      </c>
    </row>
    <row r="173" spans="1:6" ht="12.75" customHeight="1" x14ac:dyDescent="0.2">
      <c r="A173" s="53">
        <v>3224</v>
      </c>
      <c r="B173" s="85" t="s">
        <v>390</v>
      </c>
      <c r="C173" s="50" t="s">
        <v>391</v>
      </c>
      <c r="D173" s="242">
        <v>34108.65</v>
      </c>
      <c r="E173" s="242">
        <v>51832.98</v>
      </c>
      <c r="F173" s="52">
        <f t="shared" si="31"/>
        <v>151.96432576487194</v>
      </c>
    </row>
    <row r="174" spans="1:6" ht="12.75" customHeight="1" x14ac:dyDescent="0.2">
      <c r="A174" s="53">
        <v>3225</v>
      </c>
      <c r="B174" s="85" t="s">
        <v>392</v>
      </c>
      <c r="C174" s="50" t="s">
        <v>393</v>
      </c>
      <c r="D174" s="242">
        <v>4139.0600000000004</v>
      </c>
      <c r="E174" s="242">
        <v>2482.69</v>
      </c>
      <c r="F174" s="52">
        <f t="shared" si="31"/>
        <v>59.98197658405531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2252.61</v>
      </c>
      <c r="E176" s="242">
        <v>2341.46</v>
      </c>
      <c r="F176" s="52">
        <f t="shared" si="31"/>
        <v>103.944313485246</v>
      </c>
    </row>
    <row r="177" spans="1:6" ht="12.75" customHeight="1" x14ac:dyDescent="0.2">
      <c r="A177" s="53">
        <v>323</v>
      </c>
      <c r="B177" s="85" t="s">
        <v>398</v>
      </c>
      <c r="C177" s="50" t="s">
        <v>399</v>
      </c>
      <c r="D177" s="51">
        <f t="shared" ref="D177:E177" si="42">SUM(D178:D186)</f>
        <v>189079.45</v>
      </c>
      <c r="E177" s="51">
        <f t="shared" si="42"/>
        <v>189554.18</v>
      </c>
      <c r="F177" s="52">
        <f t="shared" si="31"/>
        <v>100.25107434996241</v>
      </c>
    </row>
    <row r="178" spans="1:6" ht="12.75" customHeight="1" x14ac:dyDescent="0.2">
      <c r="A178" s="53">
        <v>3231</v>
      </c>
      <c r="B178" s="85" t="s">
        <v>400</v>
      </c>
      <c r="C178" s="50" t="s">
        <v>401</v>
      </c>
      <c r="D178" s="242">
        <v>10000.99</v>
      </c>
      <c r="E178" s="242">
        <v>10437.94</v>
      </c>
      <c r="F178" s="52">
        <f t="shared" si="31"/>
        <v>104.36906746232124</v>
      </c>
    </row>
    <row r="179" spans="1:6" ht="12.75" customHeight="1" x14ac:dyDescent="0.2">
      <c r="A179" s="53">
        <v>3232</v>
      </c>
      <c r="B179" s="85" t="s">
        <v>402</v>
      </c>
      <c r="C179" s="50" t="s">
        <v>403</v>
      </c>
      <c r="D179" s="242">
        <v>55556.23</v>
      </c>
      <c r="E179" s="242">
        <v>78383.59</v>
      </c>
      <c r="F179" s="52">
        <f t="shared" si="31"/>
        <v>141.08874918258491</v>
      </c>
    </row>
    <row r="180" spans="1:6" ht="12.75" customHeight="1" x14ac:dyDescent="0.2">
      <c r="A180" s="53">
        <v>3233</v>
      </c>
      <c r="B180" s="85" t="s">
        <v>404</v>
      </c>
      <c r="C180" s="50" t="s">
        <v>405</v>
      </c>
      <c r="D180" s="242">
        <v>20329.349999999999</v>
      </c>
      <c r="E180" s="242">
        <v>21434.81</v>
      </c>
      <c r="F180" s="52">
        <f t="shared" si="31"/>
        <v>105.43775378947188</v>
      </c>
    </row>
    <row r="181" spans="1:6" ht="12.75" customHeight="1" x14ac:dyDescent="0.2">
      <c r="A181" s="53">
        <v>3234</v>
      </c>
      <c r="B181" s="85" t="s">
        <v>406</v>
      </c>
      <c r="C181" s="50" t="s">
        <v>407</v>
      </c>
      <c r="D181" s="242">
        <v>29288.98</v>
      </c>
      <c r="E181" s="242">
        <v>26731.54</v>
      </c>
      <c r="F181" s="52">
        <f t="shared" si="31"/>
        <v>91.268251745195641</v>
      </c>
    </row>
    <row r="182" spans="1:6" ht="12.75" customHeight="1" x14ac:dyDescent="0.2">
      <c r="A182" s="53">
        <v>3235</v>
      </c>
      <c r="B182" s="85" t="s">
        <v>408</v>
      </c>
      <c r="C182" s="50" t="s">
        <v>409</v>
      </c>
      <c r="D182" s="242">
        <v>0</v>
      </c>
      <c r="E182" s="242">
        <v>123.88</v>
      </c>
      <c r="F182" s="52" t="str">
        <f t="shared" si="31"/>
        <v>-</v>
      </c>
    </row>
    <row r="183" spans="1:6" ht="12.75" customHeight="1" x14ac:dyDescent="0.2">
      <c r="A183" s="53">
        <v>3236</v>
      </c>
      <c r="B183" s="85" t="s">
        <v>410</v>
      </c>
      <c r="C183" s="50" t="s">
        <v>411</v>
      </c>
      <c r="D183" s="242">
        <v>4772.82</v>
      </c>
      <c r="E183" s="242">
        <v>3797.02</v>
      </c>
      <c r="F183" s="52">
        <f t="shared" si="31"/>
        <v>79.555063882568376</v>
      </c>
    </row>
    <row r="184" spans="1:6" ht="12.75" customHeight="1" x14ac:dyDescent="0.2">
      <c r="A184" s="53">
        <v>3237</v>
      </c>
      <c r="B184" s="85" t="s">
        <v>412</v>
      </c>
      <c r="C184" s="50" t="s">
        <v>413</v>
      </c>
      <c r="D184" s="242">
        <v>29876.2</v>
      </c>
      <c r="E184" s="242">
        <v>16312.56</v>
      </c>
      <c r="F184" s="52">
        <f t="shared" si="31"/>
        <v>54.60051813818356</v>
      </c>
    </row>
    <row r="185" spans="1:6" ht="12.75" customHeight="1" x14ac:dyDescent="0.2">
      <c r="A185" s="53">
        <v>3238</v>
      </c>
      <c r="B185" s="85" t="s">
        <v>414</v>
      </c>
      <c r="C185" s="50" t="s">
        <v>415</v>
      </c>
      <c r="D185" s="242">
        <v>7212.71</v>
      </c>
      <c r="E185" s="242">
        <v>2827.12</v>
      </c>
      <c r="F185" s="52">
        <f t="shared" si="31"/>
        <v>39.196363086828669</v>
      </c>
    </row>
    <row r="186" spans="1:6" ht="12.75" customHeight="1" x14ac:dyDescent="0.2">
      <c r="A186" s="53">
        <v>3239</v>
      </c>
      <c r="B186" s="85" t="s">
        <v>416</v>
      </c>
      <c r="C186" s="50" t="s">
        <v>417</v>
      </c>
      <c r="D186" s="242">
        <v>32042.17</v>
      </c>
      <c r="E186" s="242">
        <v>29505.72</v>
      </c>
      <c r="F186" s="52">
        <f t="shared" si="31"/>
        <v>92.084025520119269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65889.66</v>
      </c>
      <c r="E188" s="51">
        <f t="shared" si="43"/>
        <v>74931.540000000008</v>
      </c>
      <c r="F188" s="52">
        <f t="shared" si="31"/>
        <v>113.72276014172786</v>
      </c>
    </row>
    <row r="189" spans="1:6" ht="12.75" customHeight="1" x14ac:dyDescent="0.2">
      <c r="A189" s="53">
        <v>3291</v>
      </c>
      <c r="B189" s="232" t="s">
        <v>422</v>
      </c>
      <c r="C189" s="50" t="s">
        <v>423</v>
      </c>
      <c r="D189" s="242">
        <v>20071.900000000001</v>
      </c>
      <c r="E189" s="242">
        <v>19815.73</v>
      </c>
      <c r="F189" s="52">
        <f t="shared" si="31"/>
        <v>98.723738161310081</v>
      </c>
    </row>
    <row r="190" spans="1:6" ht="12.75" customHeight="1" x14ac:dyDescent="0.2">
      <c r="A190" s="53">
        <v>3292</v>
      </c>
      <c r="B190" s="85" t="s">
        <v>424</v>
      </c>
      <c r="C190" s="50" t="s">
        <v>425</v>
      </c>
      <c r="D190" s="242">
        <v>4376.7700000000004</v>
      </c>
      <c r="E190" s="242">
        <v>4906.42</v>
      </c>
      <c r="F190" s="52">
        <f t="shared" si="31"/>
        <v>112.10138983771137</v>
      </c>
    </row>
    <row r="191" spans="1:6" ht="12.75" customHeight="1" x14ac:dyDescent="0.2">
      <c r="A191" s="53">
        <v>3293</v>
      </c>
      <c r="B191" s="85" t="s">
        <v>426</v>
      </c>
      <c r="C191" s="50" t="s">
        <v>427</v>
      </c>
      <c r="D191" s="242">
        <v>6148.06</v>
      </c>
      <c r="E191" s="242">
        <v>7445.72</v>
      </c>
      <c r="F191" s="52">
        <f t="shared" si="31"/>
        <v>121.10682068815204</v>
      </c>
    </row>
    <row r="192" spans="1:6" ht="12.75" customHeight="1" x14ac:dyDescent="0.2">
      <c r="A192" s="53">
        <v>3294</v>
      </c>
      <c r="B192" s="85" t="s">
        <v>428</v>
      </c>
      <c r="C192" s="50" t="s">
        <v>429</v>
      </c>
      <c r="D192" s="242">
        <v>4043.28</v>
      </c>
      <c r="E192" s="242">
        <v>4043.28</v>
      </c>
      <c r="F192" s="52">
        <f t="shared" si="31"/>
        <v>100</v>
      </c>
    </row>
    <row r="193" spans="1:6" ht="12.75" customHeight="1" x14ac:dyDescent="0.2">
      <c r="A193" s="53">
        <v>3295</v>
      </c>
      <c r="B193" s="85" t="s">
        <v>430</v>
      </c>
      <c r="C193" s="50" t="s">
        <v>431</v>
      </c>
      <c r="D193" s="242">
        <v>6078.85</v>
      </c>
      <c r="E193" s="242">
        <v>7471.59</v>
      </c>
      <c r="F193" s="52">
        <f t="shared" si="31"/>
        <v>122.91124143546888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25170.799999999999</v>
      </c>
      <c r="E195" s="242">
        <v>31248.799999999999</v>
      </c>
      <c r="F195" s="52">
        <f t="shared" si="31"/>
        <v>124.14702750806489</v>
      </c>
    </row>
    <row r="196" spans="1:6" ht="12.75" customHeight="1" x14ac:dyDescent="0.2">
      <c r="A196" s="53">
        <v>34</v>
      </c>
      <c r="B196" s="232" t="s">
        <v>436</v>
      </c>
      <c r="C196" s="50" t="s">
        <v>437</v>
      </c>
      <c r="D196" s="51">
        <f t="shared" ref="D196:E196" si="44">D197+D202+D210</f>
        <v>22970.91</v>
      </c>
      <c r="E196" s="51">
        <f t="shared" si="44"/>
        <v>16539.95</v>
      </c>
      <c r="F196" s="52">
        <f t="shared" si="31"/>
        <v>72.003895361568183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13960.17</v>
      </c>
      <c r="E202" s="51">
        <f t="shared" si="46"/>
        <v>7827.18</v>
      </c>
      <c r="F202" s="52">
        <f t="shared" si="31"/>
        <v>56.067941866037451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13960.17</v>
      </c>
      <c r="E204" s="242">
        <v>7827.18</v>
      </c>
      <c r="F204" s="52">
        <f t="shared" si="31"/>
        <v>56.067941866037451</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9010.74</v>
      </c>
      <c r="E210" s="51">
        <f t="shared" si="47"/>
        <v>8712.77</v>
      </c>
      <c r="F210" s="52">
        <f t="shared" si="31"/>
        <v>96.693168374628499</v>
      </c>
    </row>
    <row r="211" spans="1:6" ht="12.75" customHeight="1" x14ac:dyDescent="0.2">
      <c r="A211" s="53">
        <v>3431</v>
      </c>
      <c r="B211" s="232" t="s">
        <v>466</v>
      </c>
      <c r="C211" s="50" t="s">
        <v>467</v>
      </c>
      <c r="D211" s="242">
        <v>3456.69</v>
      </c>
      <c r="E211" s="242">
        <v>5657.32</v>
      </c>
      <c r="F211" s="52">
        <f t="shared" si="31"/>
        <v>163.66292609403791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60.2</v>
      </c>
      <c r="E213" s="242">
        <v>5.99</v>
      </c>
      <c r="F213" s="52">
        <f t="shared" si="31"/>
        <v>9.9501661129568113</v>
      </c>
    </row>
    <row r="214" spans="1:6" ht="12.75" customHeight="1" x14ac:dyDescent="0.2">
      <c r="A214" s="53">
        <v>3434</v>
      </c>
      <c r="B214" s="85" t="s">
        <v>472</v>
      </c>
      <c r="C214" s="50" t="s">
        <v>473</v>
      </c>
      <c r="D214" s="242">
        <v>5493.85</v>
      </c>
      <c r="E214" s="242">
        <v>3049.46</v>
      </c>
      <c r="F214" s="52">
        <f t="shared" si="31"/>
        <v>55.506793960519488</v>
      </c>
    </row>
    <row r="215" spans="1:6" ht="12.75" customHeight="1" x14ac:dyDescent="0.2">
      <c r="A215" s="53">
        <v>35</v>
      </c>
      <c r="B215" s="85" t="s">
        <v>474</v>
      </c>
      <c r="C215" s="50" t="s">
        <v>475</v>
      </c>
      <c r="D215" s="51">
        <f t="shared" ref="D215:E215" si="48">D216+D219+D223</f>
        <v>146</v>
      </c>
      <c r="E215" s="51">
        <f t="shared" si="48"/>
        <v>1003.43</v>
      </c>
      <c r="F215" s="52">
        <f t="shared" si="31"/>
        <v>687.28082191780823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146</v>
      </c>
      <c r="E219" s="51">
        <f t="shared" si="50"/>
        <v>1003.43</v>
      </c>
      <c r="F219" s="52">
        <f t="shared" si="31"/>
        <v>687.28082191780823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146</v>
      </c>
      <c r="E222" s="242">
        <v>1003.43</v>
      </c>
      <c r="F222" s="52">
        <f t="shared" si="31"/>
        <v>687.28082191780823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207760.44</v>
      </c>
      <c r="E224" s="51">
        <f t="shared" si="51"/>
        <v>335579.26</v>
      </c>
      <c r="F224" s="52">
        <f t="shared" ref="F224:F235" si="52">IF(D224&lt;&gt;0,IF(E224/D224&gt;=100,"&gt;&gt;100",E224/D224*100),"-")</f>
        <v>161.52221279469759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22865.75</v>
      </c>
      <c r="E231" s="51">
        <f t="shared" si="55"/>
        <v>5297.59</v>
      </c>
      <c r="F231" s="52">
        <f t="shared" si="52"/>
        <v>23.168231962651564</v>
      </c>
    </row>
    <row r="232" spans="1:6" ht="12.75" customHeight="1" x14ac:dyDescent="0.2">
      <c r="A232" s="53">
        <v>3631</v>
      </c>
      <c r="B232" s="85" t="s">
        <v>508</v>
      </c>
      <c r="C232" s="50" t="s">
        <v>509</v>
      </c>
      <c r="D232" s="242">
        <v>16295.97</v>
      </c>
      <c r="E232" s="242"/>
      <c r="F232" s="52">
        <f t="shared" si="52"/>
        <v>0</v>
      </c>
    </row>
    <row r="233" spans="1:6" ht="12.75" customHeight="1" x14ac:dyDescent="0.2">
      <c r="A233" s="53">
        <v>3632</v>
      </c>
      <c r="B233" s="85" t="s">
        <v>510</v>
      </c>
      <c r="C233" s="50" t="s">
        <v>511</v>
      </c>
      <c r="D233" s="242">
        <v>6569.78</v>
      </c>
      <c r="E233" s="242">
        <v>5297.59</v>
      </c>
      <c r="F233" s="52">
        <f t="shared" si="52"/>
        <v>80.635729050287836</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43137.32</v>
      </c>
      <c r="E236" s="51">
        <f t="shared" si="56"/>
        <v>73014.720000000001</v>
      </c>
      <c r="F236" s="52">
        <f t="shared" ref="F236:F239" si="57">IF(D236&lt;&gt;0,IF(E236/D236&gt;=100,"&gt;&gt;100",E236/D236*100),"-")</f>
        <v>169.26114093318731</v>
      </c>
    </row>
    <row r="237" spans="1:6" ht="12.75" customHeight="1" x14ac:dyDescent="0.2">
      <c r="A237" s="53" t="s">
        <v>518</v>
      </c>
      <c r="B237" s="85" t="s">
        <v>519</v>
      </c>
      <c r="C237" s="50" t="s">
        <v>518</v>
      </c>
      <c r="D237" s="242">
        <v>43137.32</v>
      </c>
      <c r="E237" s="242">
        <v>73014.720000000001</v>
      </c>
      <c r="F237" s="52">
        <f t="shared" si="57"/>
        <v>169.26114093318731</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141757.37</v>
      </c>
      <c r="E240" s="51">
        <f t="shared" si="58"/>
        <v>257266.95</v>
      </c>
      <c r="F240" s="52">
        <f t="shared" ref="F240:F243" si="59">IF(D240&lt;&gt;0,IF(E240/D240&gt;=100,"&gt;&gt;100",E240/D240*100),"-")</f>
        <v>181.48400326557979</v>
      </c>
    </row>
    <row r="241" spans="1:6" ht="24" x14ac:dyDescent="0.2">
      <c r="A241" s="53">
        <v>3672</v>
      </c>
      <c r="B241" s="85" t="s">
        <v>526</v>
      </c>
      <c r="C241" s="50" t="s">
        <v>527</v>
      </c>
      <c r="D241" s="242">
        <v>141757.37</v>
      </c>
      <c r="E241" s="242">
        <v>257266.95</v>
      </c>
      <c r="F241" s="52">
        <f t="shared" si="59"/>
        <v>181.48400326557979</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182105.97</v>
      </c>
      <c r="E252" s="51">
        <f t="shared" si="63"/>
        <v>219057.64</v>
      </c>
      <c r="F252" s="52">
        <f t="shared" ref="F252:F258" si="64">IF(D252&lt;&gt;0,IF(E252/D252&gt;=100,"&gt;&gt;100",E252/D252*100),"-")</f>
        <v>120.29130071902641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182105.97</v>
      </c>
      <c r="E259" s="51">
        <f t="shared" si="66"/>
        <v>219057.64</v>
      </c>
      <c r="F259" s="52">
        <f t="shared" ref="F259:F262" si="67">IF(D259&lt;&gt;0,IF(E259/D259&gt;=100,"&gt;&gt;100",E259/D259*100),"-")</f>
        <v>120.29130071902641</v>
      </c>
    </row>
    <row r="260" spans="1:6" ht="12.75" customHeight="1" x14ac:dyDescent="0.2">
      <c r="A260" s="53">
        <v>3721</v>
      </c>
      <c r="B260" s="85" t="s">
        <v>560</v>
      </c>
      <c r="C260" s="50" t="s">
        <v>561</v>
      </c>
      <c r="D260" s="242">
        <v>57837.15</v>
      </c>
      <c r="E260" s="242">
        <v>115093.63</v>
      </c>
      <c r="F260" s="52">
        <f t="shared" si="67"/>
        <v>198.99602591068196</v>
      </c>
    </row>
    <row r="261" spans="1:6" ht="12.75" customHeight="1" x14ac:dyDescent="0.2">
      <c r="A261" s="53">
        <v>3722</v>
      </c>
      <c r="B261" s="85" t="s">
        <v>562</v>
      </c>
      <c r="C261" s="50" t="s">
        <v>563</v>
      </c>
      <c r="D261" s="242">
        <v>124268.82</v>
      </c>
      <c r="E261" s="242">
        <v>103964.01</v>
      </c>
      <c r="F261" s="52">
        <f t="shared" si="67"/>
        <v>83.660575516851281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269191.19</v>
      </c>
      <c r="E263" s="51">
        <f t="shared" si="68"/>
        <v>334766.26000000007</v>
      </c>
      <c r="F263" s="52">
        <f t="shared" ref="F263:F267" si="69">IF(D263&lt;&gt;0,IF(E263/D263&gt;=100,"&gt;&gt;100",E263/D263*100),"-")</f>
        <v>124.3600357054776</v>
      </c>
    </row>
    <row r="264" spans="1:6" ht="12.75" customHeight="1" x14ac:dyDescent="0.2">
      <c r="A264" s="53">
        <v>381</v>
      </c>
      <c r="B264" s="85" t="s">
        <v>568</v>
      </c>
      <c r="C264" s="50" t="s">
        <v>569</v>
      </c>
      <c r="D264" s="51">
        <f t="shared" ref="D264:E264" si="70">SUM(D265:D267)</f>
        <v>119742.48</v>
      </c>
      <c r="E264" s="51">
        <f t="shared" si="70"/>
        <v>156690.71000000002</v>
      </c>
      <c r="F264" s="52">
        <f t="shared" si="69"/>
        <v>130.85640952149981</v>
      </c>
    </row>
    <row r="265" spans="1:6" ht="12.75" customHeight="1" x14ac:dyDescent="0.2">
      <c r="A265" s="53">
        <v>3811</v>
      </c>
      <c r="B265" s="85" t="s">
        <v>570</v>
      </c>
      <c r="C265" s="50" t="s">
        <v>571</v>
      </c>
      <c r="D265" s="242">
        <v>115707.43</v>
      </c>
      <c r="E265" s="242">
        <v>150712.54</v>
      </c>
      <c r="F265" s="52">
        <f t="shared" si="69"/>
        <v>130.2531220337363</v>
      </c>
    </row>
    <row r="266" spans="1:6" ht="12.75" customHeight="1" x14ac:dyDescent="0.2">
      <c r="A266" s="53">
        <v>3812</v>
      </c>
      <c r="B266" s="85" t="s">
        <v>572</v>
      </c>
      <c r="C266" s="50" t="s">
        <v>573</v>
      </c>
      <c r="D266" s="242">
        <v>4035.05</v>
      </c>
      <c r="E266" s="242">
        <v>5978.17</v>
      </c>
      <c r="F266" s="52">
        <f t="shared" si="69"/>
        <v>148.15603276291495</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67116.59</v>
      </c>
      <c r="E268" s="51">
        <f t="shared" si="71"/>
        <v>151460.61000000002</v>
      </c>
      <c r="F268" s="52">
        <f t="shared" ref="F268:F272" si="72">IF(D268&lt;&gt;0,IF(E268/D268&gt;=100,"&gt;&gt;100",E268/D268*100),"-")</f>
        <v>225.66791608453292</v>
      </c>
    </row>
    <row r="269" spans="1:6" ht="12.75" customHeight="1" x14ac:dyDescent="0.2">
      <c r="A269" s="53">
        <v>3821</v>
      </c>
      <c r="B269" s="85" t="s">
        <v>578</v>
      </c>
      <c r="C269" s="50" t="s">
        <v>579</v>
      </c>
      <c r="D269" s="242">
        <v>20000</v>
      </c>
      <c r="E269" s="242">
        <v>118697.49</v>
      </c>
      <c r="F269" s="52">
        <f t="shared" si="72"/>
        <v>593.48745000000008</v>
      </c>
    </row>
    <row r="270" spans="1:6" ht="12.75" customHeight="1" x14ac:dyDescent="0.2">
      <c r="A270" s="53">
        <v>3822</v>
      </c>
      <c r="B270" s="85" t="s">
        <v>580</v>
      </c>
      <c r="C270" s="50" t="s">
        <v>581</v>
      </c>
      <c r="D270" s="242">
        <v>47116.59</v>
      </c>
      <c r="E270" s="242">
        <v>32763.119999999999</v>
      </c>
      <c r="F270" s="52">
        <f t="shared" si="72"/>
        <v>69.536271618977523</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82332.12</v>
      </c>
      <c r="E279" s="51">
        <f t="shared" si="75"/>
        <v>26614.94</v>
      </c>
      <c r="F279" s="52">
        <f t="shared" si="74"/>
        <v>32.326314444471976</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82332.12</v>
      </c>
      <c r="E281" s="242">
        <v>26614.94</v>
      </c>
      <c r="F281" s="52">
        <f t="shared" si="74"/>
        <v>32.326314444471976</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1199384.1499999999</v>
      </c>
      <c r="E289" s="51">
        <f t="shared" si="79"/>
        <v>1485881.1</v>
      </c>
      <c r="F289" s="52">
        <f t="shared" si="76"/>
        <v>123.88700484327731</v>
      </c>
    </row>
    <row r="290" spans="1:6" ht="12.75" customHeight="1" x14ac:dyDescent="0.2">
      <c r="A290" s="53" t="s">
        <v>609</v>
      </c>
      <c r="B290" s="85" t="s">
        <v>620</v>
      </c>
      <c r="C290" s="50" t="s">
        <v>621</v>
      </c>
      <c r="D290" s="51">
        <f>IF(D6&gt;=D289,D6-D289,0)</f>
        <v>726572.01000000024</v>
      </c>
      <c r="E290" s="51">
        <f>IF(E6&gt;=E289,E6-E289,0)</f>
        <v>954445.35000000009</v>
      </c>
      <c r="F290" s="52">
        <f t="shared" si="76"/>
        <v>131.36280187837127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10071.23</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23924.799999999999</v>
      </c>
      <c r="E294" s="242">
        <v>22186.63</v>
      </c>
      <c r="F294" s="52">
        <f t="shared" si="76"/>
        <v>92.734860897478782</v>
      </c>
    </row>
    <row r="295" spans="1:6" ht="24" x14ac:dyDescent="0.2">
      <c r="A295" s="53">
        <v>9661</v>
      </c>
      <c r="B295" s="85" t="s">
        <v>630</v>
      </c>
      <c r="C295" s="50" t="s">
        <v>631</v>
      </c>
      <c r="D295" s="242">
        <v>916.89</v>
      </c>
      <c r="E295" s="242">
        <v>2598.2399999999998</v>
      </c>
      <c r="F295" s="52">
        <f t="shared" si="76"/>
        <v>283.37532310309854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17832.64</v>
      </c>
      <c r="E298" s="51">
        <f t="shared" si="80"/>
        <v>3774.37</v>
      </c>
      <c r="F298" s="52">
        <f t="shared" ref="F298:F418" si="81">IF(D298&lt;&gt;0,IF(E298/D298&gt;=100,"&gt;&gt;100",E298/D298*100),"-")</f>
        <v>21.165514472338366</v>
      </c>
    </row>
    <row r="299" spans="1:6" ht="12.75" customHeight="1" x14ac:dyDescent="0.2">
      <c r="A299" s="53">
        <v>71</v>
      </c>
      <c r="B299" s="85" t="s">
        <v>637</v>
      </c>
      <c r="C299" s="50" t="s">
        <v>638</v>
      </c>
      <c r="D299" s="51">
        <f t="shared" ref="D299:E299" si="82">D300+D304</f>
        <v>3024</v>
      </c>
      <c r="E299" s="51">
        <f t="shared" si="82"/>
        <v>0</v>
      </c>
      <c r="F299" s="52">
        <f t="shared" si="81"/>
        <v>0</v>
      </c>
    </row>
    <row r="300" spans="1:6" ht="24" x14ac:dyDescent="0.2">
      <c r="A300" s="53">
        <v>711</v>
      </c>
      <c r="B300" s="85" t="s">
        <v>639</v>
      </c>
      <c r="C300" s="50" t="s">
        <v>640</v>
      </c>
      <c r="D300" s="51">
        <f t="shared" ref="D300:E300" si="83">SUM(D301:D303)</f>
        <v>3024</v>
      </c>
      <c r="E300" s="51">
        <f t="shared" si="83"/>
        <v>0</v>
      </c>
      <c r="F300" s="52">
        <f t="shared" si="81"/>
        <v>0</v>
      </c>
    </row>
    <row r="301" spans="1:6" ht="12.75" customHeight="1" x14ac:dyDescent="0.2">
      <c r="A301" s="53">
        <v>7111</v>
      </c>
      <c r="B301" s="85" t="s">
        <v>641</v>
      </c>
      <c r="C301" s="50" t="s">
        <v>642</v>
      </c>
      <c r="D301" s="242">
        <v>3024</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14808.64</v>
      </c>
      <c r="E311" s="51">
        <f t="shared" si="85"/>
        <v>3774.37</v>
      </c>
      <c r="F311" s="52">
        <f t="shared" si="81"/>
        <v>25.487620740324569</v>
      </c>
    </row>
    <row r="312" spans="1:6" ht="12.75" customHeight="1" x14ac:dyDescent="0.2">
      <c r="A312" s="53">
        <v>721</v>
      </c>
      <c r="B312" s="85" t="s">
        <v>663</v>
      </c>
      <c r="C312" s="50" t="s">
        <v>664</v>
      </c>
      <c r="D312" s="51">
        <f t="shared" ref="D312:E312" si="86">SUM(D313:D316)</f>
        <v>14808.64</v>
      </c>
      <c r="E312" s="51">
        <f t="shared" si="86"/>
        <v>3774.37</v>
      </c>
      <c r="F312" s="52">
        <f t="shared" si="81"/>
        <v>25.487620740324569</v>
      </c>
    </row>
    <row r="313" spans="1:6" ht="12.75" customHeight="1" x14ac:dyDescent="0.2">
      <c r="A313" s="53">
        <v>7211</v>
      </c>
      <c r="B313" s="85" t="s">
        <v>665</v>
      </c>
      <c r="C313" s="50" t="s">
        <v>666</v>
      </c>
      <c r="D313" s="242">
        <v>14808.64</v>
      </c>
      <c r="E313" s="242">
        <v>3774.37</v>
      </c>
      <c r="F313" s="52">
        <f t="shared" si="81"/>
        <v>25.487620740324569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319033.33</v>
      </c>
      <c r="E350" s="51">
        <f t="shared" si="95"/>
        <v>795684.39000000013</v>
      </c>
      <c r="F350" s="52">
        <f t="shared" si="81"/>
        <v>249.40478476026317</v>
      </c>
    </row>
    <row r="351" spans="1:6" ht="12.75" customHeight="1" x14ac:dyDescent="0.2">
      <c r="A351" s="53">
        <v>41</v>
      </c>
      <c r="B351" s="85" t="s">
        <v>741</v>
      </c>
      <c r="C351" s="50" t="s">
        <v>742</v>
      </c>
      <c r="D351" s="51">
        <f t="shared" ref="D351:E351" si="96">D352+D356</f>
        <v>28889.33</v>
      </c>
      <c r="E351" s="51">
        <f t="shared" si="96"/>
        <v>49278.54</v>
      </c>
      <c r="F351" s="52">
        <f t="shared" si="81"/>
        <v>170.5769569595418</v>
      </c>
    </row>
    <row r="352" spans="1:6" ht="12.75" customHeight="1" x14ac:dyDescent="0.2">
      <c r="A352" s="53">
        <v>411</v>
      </c>
      <c r="B352" s="85" t="s">
        <v>743</v>
      </c>
      <c r="C352" s="50" t="s">
        <v>744</v>
      </c>
      <c r="D352" s="51">
        <f t="shared" ref="D352:E352" si="97">SUM(D353:D355)</f>
        <v>28889.33</v>
      </c>
      <c r="E352" s="51">
        <f t="shared" si="97"/>
        <v>49278.54</v>
      </c>
      <c r="F352" s="52">
        <f t="shared" si="81"/>
        <v>170.5769569595418</v>
      </c>
    </row>
    <row r="353" spans="1:6" ht="12.75" customHeight="1" x14ac:dyDescent="0.2">
      <c r="A353" s="53">
        <v>4111</v>
      </c>
      <c r="B353" s="85" t="s">
        <v>641</v>
      </c>
      <c r="C353" s="50" t="s">
        <v>745</v>
      </c>
      <c r="D353" s="242">
        <v>28889.33</v>
      </c>
      <c r="E353" s="242">
        <v>38846.04</v>
      </c>
      <c r="F353" s="52">
        <f t="shared" si="81"/>
        <v>134.46500836121848</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v>10432.5</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208026.14</v>
      </c>
      <c r="E363" s="51">
        <f t="shared" si="99"/>
        <v>618125.17000000004</v>
      </c>
      <c r="F363" s="52">
        <f t="shared" si="81"/>
        <v>297.13822022559282</v>
      </c>
    </row>
    <row r="364" spans="1:6" ht="12.75" customHeight="1" x14ac:dyDescent="0.2">
      <c r="A364" s="53">
        <v>421</v>
      </c>
      <c r="B364" s="85" t="s">
        <v>759</v>
      </c>
      <c r="C364" s="50" t="s">
        <v>760</v>
      </c>
      <c r="D364" s="51">
        <f t="shared" ref="D364:E364" si="100">SUM(D365:D368)</f>
        <v>181943.72000000003</v>
      </c>
      <c r="E364" s="51">
        <f t="shared" si="100"/>
        <v>582635.13</v>
      </c>
      <c r="F364" s="52">
        <f t="shared" si="81"/>
        <v>320.22821672547963</v>
      </c>
    </row>
    <row r="365" spans="1:6" ht="12.75" customHeight="1" x14ac:dyDescent="0.2">
      <c r="A365" s="53">
        <v>4211</v>
      </c>
      <c r="B365" s="85" t="s">
        <v>665</v>
      </c>
      <c r="C365" s="50" t="s">
        <v>761</v>
      </c>
      <c r="D365" s="242">
        <v>14725</v>
      </c>
      <c r="E365" s="242">
        <v>3774.37</v>
      </c>
      <c r="F365" s="52">
        <f t="shared" si="81"/>
        <v>25.632393887945671</v>
      </c>
    </row>
    <row r="366" spans="1:6" ht="12.75" customHeight="1" x14ac:dyDescent="0.2">
      <c r="A366" s="53">
        <v>4212</v>
      </c>
      <c r="B366" s="85" t="s">
        <v>667</v>
      </c>
      <c r="C366" s="50" t="s">
        <v>762</v>
      </c>
      <c r="D366" s="242">
        <v>15577.24</v>
      </c>
      <c r="E366" s="242">
        <v>353516.19</v>
      </c>
      <c r="F366" s="52">
        <f t="shared" si="81"/>
        <v>2269.440478544338</v>
      </c>
    </row>
    <row r="367" spans="1:6" ht="12.75" customHeight="1" x14ac:dyDescent="0.2">
      <c r="A367" s="53">
        <v>4213</v>
      </c>
      <c r="B367" s="85" t="s">
        <v>669</v>
      </c>
      <c r="C367" s="50" t="s">
        <v>763</v>
      </c>
      <c r="D367" s="242">
        <v>72617.52</v>
      </c>
      <c r="E367" s="242">
        <v>118461.27</v>
      </c>
      <c r="F367" s="52">
        <f t="shared" si="81"/>
        <v>163.13042637644469</v>
      </c>
    </row>
    <row r="368" spans="1:6" ht="12.75" customHeight="1" x14ac:dyDescent="0.2">
      <c r="A368" s="53">
        <v>4214</v>
      </c>
      <c r="B368" s="85" t="s">
        <v>671</v>
      </c>
      <c r="C368" s="50" t="s">
        <v>764</v>
      </c>
      <c r="D368" s="242">
        <v>79023.960000000006</v>
      </c>
      <c r="E368" s="242">
        <v>106883.3</v>
      </c>
      <c r="F368" s="52">
        <f t="shared" si="81"/>
        <v>135.25429502647043</v>
      </c>
    </row>
    <row r="369" spans="1:6" ht="12.75" customHeight="1" x14ac:dyDescent="0.2">
      <c r="A369" s="53">
        <v>422</v>
      </c>
      <c r="B369" s="85" t="s">
        <v>765</v>
      </c>
      <c r="C369" s="50" t="s">
        <v>766</v>
      </c>
      <c r="D369" s="51">
        <f t="shared" ref="D369:E369" si="101">SUM(D370:D377)</f>
        <v>14776.27</v>
      </c>
      <c r="E369" s="51">
        <f t="shared" si="101"/>
        <v>29477.54</v>
      </c>
      <c r="F369" s="52">
        <f t="shared" si="81"/>
        <v>199.4924294155426</v>
      </c>
    </row>
    <row r="370" spans="1:6" ht="12.75" customHeight="1" x14ac:dyDescent="0.2">
      <c r="A370" s="53">
        <v>4221</v>
      </c>
      <c r="B370" s="85" t="s">
        <v>675</v>
      </c>
      <c r="C370" s="50" t="s">
        <v>767</v>
      </c>
      <c r="D370" s="242">
        <v>178</v>
      </c>
      <c r="E370" s="242">
        <v>19902.939999999999</v>
      </c>
      <c r="F370" s="52" t="str">
        <f t="shared" si="81"/>
        <v>&gt;&gt;100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4792.7700000000004</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14598.27</v>
      </c>
      <c r="E376" s="242">
        <v>4781.83</v>
      </c>
      <c r="F376" s="52">
        <f t="shared" si="81"/>
        <v>32.756141652401276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11306.15</v>
      </c>
      <c r="E391" s="51">
        <f t="shared" si="105"/>
        <v>6012.5</v>
      </c>
      <c r="F391" s="52">
        <f t="shared" si="81"/>
        <v>53.179022036679157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3262.5</v>
      </c>
      <c r="F393" s="52" t="str">
        <f t="shared" si="81"/>
        <v>-</v>
      </c>
    </row>
    <row r="394" spans="1:6" ht="12.75" customHeight="1" x14ac:dyDescent="0.2">
      <c r="A394" s="53">
        <v>4263</v>
      </c>
      <c r="B394" s="85" t="s">
        <v>723</v>
      </c>
      <c r="C394" s="50" t="s">
        <v>798</v>
      </c>
      <c r="D394" s="242">
        <v>2539.58</v>
      </c>
      <c r="E394" s="242">
        <v>2750</v>
      </c>
      <c r="F394" s="52">
        <f t="shared" si="81"/>
        <v>108.28562203198955</v>
      </c>
    </row>
    <row r="395" spans="1:6" ht="12.75" customHeight="1" x14ac:dyDescent="0.2">
      <c r="A395" s="53">
        <v>4264</v>
      </c>
      <c r="B395" s="85" t="s">
        <v>725</v>
      </c>
      <c r="C395" s="50" t="s">
        <v>799</v>
      </c>
      <c r="D395" s="242">
        <v>8766.57</v>
      </c>
      <c r="E395" s="242"/>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82117.86</v>
      </c>
      <c r="E402" s="51">
        <f t="shared" si="109"/>
        <v>128280.68</v>
      </c>
      <c r="F402" s="52">
        <f t="shared" si="81"/>
        <v>156.21532270811733</v>
      </c>
    </row>
    <row r="403" spans="1:6" ht="12.75" customHeight="1" x14ac:dyDescent="0.2">
      <c r="A403" s="53">
        <v>451</v>
      </c>
      <c r="B403" s="85" t="s">
        <v>812</v>
      </c>
      <c r="C403" s="50" t="s">
        <v>813</v>
      </c>
      <c r="D403" s="242">
        <v>82117.86</v>
      </c>
      <c r="E403" s="242">
        <v>128280.68</v>
      </c>
      <c r="F403" s="52">
        <f t="shared" si="81"/>
        <v>156.21532270811733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301200.69</v>
      </c>
      <c r="E408" s="51">
        <f t="shared" si="111"/>
        <v>791910.02000000014</v>
      </c>
      <c r="F408" s="52">
        <f t="shared" si="81"/>
        <v>262.91773103175831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169924.27</v>
      </c>
      <c r="E410" s="242">
        <v>0</v>
      </c>
      <c r="F410" s="52">
        <f t="shared" si="81"/>
        <v>0</v>
      </c>
    </row>
    <row r="411" spans="1:6" ht="12.75" customHeight="1" x14ac:dyDescent="0.2">
      <c r="A411" s="53">
        <v>97</v>
      </c>
      <c r="B411" s="85" t="s">
        <v>828</v>
      </c>
      <c r="C411" s="50" t="s">
        <v>829</v>
      </c>
      <c r="D411" s="242">
        <v>172.58</v>
      </c>
      <c r="E411" s="242">
        <v>76.72</v>
      </c>
      <c r="F411" s="52">
        <f t="shared" si="81"/>
        <v>44.454745625217285</v>
      </c>
    </row>
    <row r="412" spans="1:6" ht="12.75" customHeight="1" x14ac:dyDescent="0.2">
      <c r="A412" s="53" t="s">
        <v>609</v>
      </c>
      <c r="B412" s="85" t="s">
        <v>830</v>
      </c>
      <c r="C412" s="50" t="s">
        <v>831</v>
      </c>
      <c r="D412" s="51">
        <f>D6+D298</f>
        <v>1943788.8</v>
      </c>
      <c r="E412" s="51">
        <f>E6+E298</f>
        <v>2444100.8200000003</v>
      </c>
      <c r="F412" s="52">
        <f t="shared" si="81"/>
        <v>125.73901135761251</v>
      </c>
    </row>
    <row r="413" spans="1:6" ht="12.75" customHeight="1" x14ac:dyDescent="0.2">
      <c r="A413" s="53" t="s">
        <v>609</v>
      </c>
      <c r="B413" s="85" t="s">
        <v>832</v>
      </c>
      <c r="C413" s="50" t="s">
        <v>833</v>
      </c>
      <c r="D413" s="51">
        <f t="shared" ref="D413:E413" si="112">D289+D350</f>
        <v>1518417.48</v>
      </c>
      <c r="E413" s="51">
        <f t="shared" si="112"/>
        <v>2281565.4900000002</v>
      </c>
      <c r="F413" s="52">
        <f t="shared" si="81"/>
        <v>150.25943260347609</v>
      </c>
    </row>
    <row r="414" spans="1:6" ht="12.75" customHeight="1" x14ac:dyDescent="0.2">
      <c r="A414" s="53" t="s">
        <v>609</v>
      </c>
      <c r="B414" s="85" t="s">
        <v>834</v>
      </c>
      <c r="C414" s="50" t="s">
        <v>835</v>
      </c>
      <c r="D414" s="51">
        <f t="shared" ref="D414:E414" si="113">IF(D412&gt;=D413,D412-D413,0)</f>
        <v>425371.32000000007</v>
      </c>
      <c r="E414" s="51">
        <f t="shared" si="113"/>
        <v>162535.33000000007</v>
      </c>
      <c r="F414" s="52">
        <f t="shared" si="81"/>
        <v>38.210223011744198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10071.23</v>
      </c>
      <c r="F416" s="52" t="str">
        <f t="shared" si="81"/>
        <v>-</v>
      </c>
    </row>
    <row r="417" spans="1:6" ht="12.75" customHeight="1" x14ac:dyDescent="0.2">
      <c r="A417" s="60" t="s">
        <v>838</v>
      </c>
      <c r="B417" s="85" t="s">
        <v>841</v>
      </c>
      <c r="C417" s="61" t="s">
        <v>842</v>
      </c>
      <c r="D417" s="51">
        <f t="shared" ref="D417:E417" si="116">IF(D293-D292+D410-D409&gt;=0,D293-D292+D410-D409,0)</f>
        <v>169924.27</v>
      </c>
      <c r="E417" s="51">
        <f t="shared" si="116"/>
        <v>0</v>
      </c>
      <c r="F417" s="52">
        <f t="shared" si="81"/>
        <v>0</v>
      </c>
    </row>
    <row r="418" spans="1:6" ht="12.75" customHeight="1" x14ac:dyDescent="0.2">
      <c r="A418" s="55" t="s">
        <v>843</v>
      </c>
      <c r="B418" s="233" t="s">
        <v>844</v>
      </c>
      <c r="C418" s="56" t="s">
        <v>845</v>
      </c>
      <c r="D418" s="62">
        <f t="shared" ref="D418:E418" si="117">D294+D411</f>
        <v>24097.38</v>
      </c>
      <c r="E418" s="62">
        <f t="shared" si="117"/>
        <v>22263.350000000002</v>
      </c>
      <c r="F418" s="57">
        <f t="shared" si="81"/>
        <v>92.389089602272122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46693.7</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46693.7</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46693.7</v>
      </c>
      <c r="E490" s="51">
        <f t="shared" si="139"/>
        <v>0</v>
      </c>
      <c r="F490" s="52">
        <f t="shared" si="119"/>
        <v>0</v>
      </c>
    </row>
    <row r="491" spans="1:6" ht="12.75" customHeight="1" x14ac:dyDescent="0.2">
      <c r="A491" s="53">
        <v>8422</v>
      </c>
      <c r="B491" s="85" t="s">
        <v>989</v>
      </c>
      <c r="C491" s="50" t="s">
        <v>990</v>
      </c>
      <c r="D491" s="242">
        <v>46693.7</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292069.52</v>
      </c>
      <c r="E528" s="51">
        <f t="shared" si="148"/>
        <v>97152.47</v>
      </c>
      <c r="F528" s="52">
        <f t="shared" si="119"/>
        <v>33.263474394726295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292069.52</v>
      </c>
      <c r="E593" s="51">
        <f t="shared" si="167"/>
        <v>97152.47</v>
      </c>
      <c r="F593" s="52">
        <f t="shared" si="119"/>
        <v>33.263474394726295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283917.76</v>
      </c>
      <c r="E605" s="51">
        <f t="shared" si="171"/>
        <v>84572.41</v>
      </c>
      <c r="F605" s="52">
        <f t="shared" si="119"/>
        <v>29.787643435902002</v>
      </c>
    </row>
    <row r="606" spans="1:6" ht="24" x14ac:dyDescent="0.2">
      <c r="A606" s="53">
        <v>5443</v>
      </c>
      <c r="B606" s="85" t="s">
        <v>1210</v>
      </c>
      <c r="C606" s="50" t="s">
        <v>1211</v>
      </c>
      <c r="D606" s="242">
        <v>283917.76</v>
      </c>
      <c r="E606" s="242">
        <v>84572.41</v>
      </c>
      <c r="F606" s="52">
        <f t="shared" si="119"/>
        <v>29.787643435902002</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8151.76</v>
      </c>
      <c r="E617" s="51">
        <f t="shared" si="173"/>
        <v>12580.06</v>
      </c>
      <c r="F617" s="52">
        <f t="shared" si="119"/>
        <v>154.32323817187944</v>
      </c>
    </row>
    <row r="618" spans="1:6" ht="12.75" customHeight="1" x14ac:dyDescent="0.2">
      <c r="A618" s="53">
        <v>5471</v>
      </c>
      <c r="B618" s="85" t="s">
        <v>1234</v>
      </c>
      <c r="C618" s="50" t="s">
        <v>1235</v>
      </c>
      <c r="D618" s="242">
        <v>8151.76</v>
      </c>
      <c r="E618" s="242">
        <v>12580.06</v>
      </c>
      <c r="F618" s="52">
        <f t="shared" si="119"/>
        <v>154.32323817187944</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245375.82</v>
      </c>
      <c r="E636" s="51">
        <f t="shared" si="179"/>
        <v>97152.47</v>
      </c>
      <c r="F636" s="52">
        <f t="shared" si="119"/>
        <v>39.593334828183153</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1990482.5</v>
      </c>
      <c r="E639" s="51">
        <f t="shared" si="180"/>
        <v>2444100.8200000003</v>
      </c>
      <c r="F639" s="52">
        <f t="shared" si="119"/>
        <v>122.78936489017111</v>
      </c>
    </row>
    <row r="640" spans="1:6" ht="12.75" customHeight="1" x14ac:dyDescent="0.2">
      <c r="A640" s="53" t="s">
        <v>609</v>
      </c>
      <c r="B640" s="85" t="s">
        <v>1278</v>
      </c>
      <c r="C640" s="50" t="s">
        <v>1279</v>
      </c>
      <c r="D640" s="51">
        <f t="shared" ref="D640:E640" si="181">D413+D528</f>
        <v>1810487</v>
      </c>
      <c r="E640" s="51">
        <f t="shared" si="181"/>
        <v>2378717.9600000004</v>
      </c>
      <c r="F640" s="52">
        <f t="shared" si="119"/>
        <v>131.38553107534051</v>
      </c>
    </row>
    <row r="641" spans="1:6" ht="12.75" customHeight="1" x14ac:dyDescent="0.2">
      <c r="A641" s="53" t="s">
        <v>609</v>
      </c>
      <c r="B641" s="85" t="s">
        <v>1280</v>
      </c>
      <c r="C641" s="50" t="s">
        <v>1281</v>
      </c>
      <c r="D641" s="51">
        <f t="shared" ref="D641:E641" si="182">IF(D639&gt;=D640,D639-D640,0)</f>
        <v>179995.5</v>
      </c>
      <c r="E641" s="51">
        <f t="shared" si="182"/>
        <v>65382.85999999987</v>
      </c>
      <c r="F641" s="52">
        <f t="shared" si="119"/>
        <v>36.32471922909177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10071.23</v>
      </c>
      <c r="F643" s="52" t="str">
        <f t="shared" si="119"/>
        <v>-</v>
      </c>
    </row>
    <row r="644" spans="1:6" ht="24" x14ac:dyDescent="0.2">
      <c r="A644" s="60" t="s">
        <v>1286</v>
      </c>
      <c r="B644" s="85" t="s">
        <v>1287</v>
      </c>
      <c r="C644" s="61" t="s">
        <v>1286</v>
      </c>
      <c r="D644" s="51">
        <f t="shared" ref="D644:E644" si="185">IF(D417-D416+D638-D637&gt;=0,D417-D416+D638-D637,0)</f>
        <v>169924.27</v>
      </c>
      <c r="E644" s="51">
        <f t="shared" si="185"/>
        <v>0</v>
      </c>
      <c r="F644" s="52">
        <f t="shared" si="119"/>
        <v>0</v>
      </c>
    </row>
    <row r="645" spans="1:6" ht="24" x14ac:dyDescent="0.2">
      <c r="A645" s="53" t="s">
        <v>609</v>
      </c>
      <c r="B645" s="85" t="s">
        <v>1288</v>
      </c>
      <c r="C645" s="50" t="s">
        <v>1289</v>
      </c>
      <c r="D645" s="51">
        <f t="shared" ref="D645:E645" si="186">IF(D641+D643-D642-D644&gt;=0,D641+D643-D642-D644,0)</f>
        <v>10071.23000000001</v>
      </c>
      <c r="E645" s="51">
        <f t="shared" si="186"/>
        <v>75454.089999999866</v>
      </c>
      <c r="F645" s="52">
        <f t="shared" si="119"/>
        <v>749.20431764540967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434.5</v>
      </c>
      <c r="E649" s="242">
        <v>141586.9</v>
      </c>
      <c r="F649" s="52" t="str">
        <f t="shared" ref="F649:F724" si="188">IF(D649&lt;&gt;0,IF(E649/D649&gt;=100,"&gt;&gt;100",E649/D649*100),"-")</f>
        <v>&gt;&gt;100</v>
      </c>
    </row>
    <row r="650" spans="1:6" ht="12.75" customHeight="1" x14ac:dyDescent="0.2">
      <c r="A650" s="53" t="s">
        <v>1297</v>
      </c>
      <c r="B650" s="85" t="s">
        <v>1298</v>
      </c>
      <c r="C650" s="50" t="s">
        <v>1297</v>
      </c>
      <c r="D650" s="242">
        <v>1935152.77</v>
      </c>
      <c r="E650" s="242">
        <v>2715171.02</v>
      </c>
      <c r="F650" s="52">
        <f t="shared" si="188"/>
        <v>140.30783833154425</v>
      </c>
    </row>
    <row r="651" spans="1:6" ht="12.75" customHeight="1" x14ac:dyDescent="0.2">
      <c r="A651" s="53" t="s">
        <v>1299</v>
      </c>
      <c r="B651" s="85" t="s">
        <v>1300</v>
      </c>
      <c r="C651" s="50" t="s">
        <v>1299</v>
      </c>
      <c r="D651" s="242">
        <v>1794000.37</v>
      </c>
      <c r="E651" s="242">
        <v>2579856.15</v>
      </c>
      <c r="F651" s="52">
        <f t="shared" si="188"/>
        <v>143.80466097674213</v>
      </c>
    </row>
    <row r="652" spans="1:6" ht="24" x14ac:dyDescent="0.2">
      <c r="A652" s="53">
        <v>11</v>
      </c>
      <c r="B652" s="85" t="s">
        <v>1301</v>
      </c>
      <c r="C652" s="50" t="s">
        <v>1302</v>
      </c>
      <c r="D652" s="51">
        <f t="shared" ref="D652:E652" si="189">+D649+D650-D651</f>
        <v>141586.89999999991</v>
      </c>
      <c r="E652" s="51">
        <f t="shared" si="189"/>
        <v>276901.77</v>
      </c>
      <c r="F652" s="52">
        <f t="shared" si="188"/>
        <v>195.57019046253586</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9</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1146.9000000000001</v>
      </c>
      <c r="E658" s="242">
        <v>637.39</v>
      </c>
      <c r="F658" s="52">
        <f t="shared" si="188"/>
        <v>55.575028337256946</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182930</v>
      </c>
      <c r="E661" s="242">
        <v>348303.23</v>
      </c>
      <c r="F661" s="52">
        <f t="shared" si="188"/>
        <v>190.40246542393265</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9000</v>
      </c>
      <c r="E665" s="242">
        <v>64330.239999999998</v>
      </c>
      <c r="F665" s="52">
        <f t="shared" si="188"/>
        <v>714.78044444444447</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5027.3599999999997</v>
      </c>
      <c r="E669" s="242"/>
      <c r="F669" s="52">
        <f t="shared" si="188"/>
        <v>0</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38724.15</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2062.5</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979.98</v>
      </c>
      <c r="E717" s="242">
        <v>420</v>
      </c>
      <c r="F717" s="52">
        <f t="shared" si="188"/>
        <v>42.858017510561439</v>
      </c>
    </row>
    <row r="718" spans="1:6" ht="12.75" customHeight="1" x14ac:dyDescent="0.2">
      <c r="A718" s="53">
        <v>32121</v>
      </c>
      <c r="B718" s="85" t="s">
        <v>1416</v>
      </c>
      <c r="C718" s="50" t="s">
        <v>1417</v>
      </c>
      <c r="D718" s="242">
        <v>8248.26</v>
      </c>
      <c r="E718" s="242">
        <v>6300</v>
      </c>
      <c r="F718" s="52">
        <f t="shared" si="188"/>
        <v>76.37974554633341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128.84</v>
      </c>
      <c r="E720" s="242"/>
      <c r="F720" s="52">
        <f t="shared" si="188"/>
        <v>0</v>
      </c>
    </row>
    <row r="721" spans="1:6" ht="12.75" customHeight="1" x14ac:dyDescent="0.2">
      <c r="A721" s="53" t="s">
        <v>1422</v>
      </c>
      <c r="B721" s="85" t="s">
        <v>1423</v>
      </c>
      <c r="C721" s="50" t="s">
        <v>1422</v>
      </c>
      <c r="D721" s="242">
        <v>835.69</v>
      </c>
      <c r="E721" s="242"/>
      <c r="F721" s="52">
        <f t="shared" si="188"/>
        <v>0</v>
      </c>
    </row>
    <row r="722" spans="1:6" ht="12.75" customHeight="1" x14ac:dyDescent="0.2">
      <c r="A722" s="53" t="s">
        <v>1424</v>
      </c>
      <c r="B722" s="85" t="s">
        <v>1425</v>
      </c>
      <c r="C722" s="50" t="s">
        <v>1424</v>
      </c>
      <c r="D722" s="242">
        <v>0</v>
      </c>
      <c r="E722" s="242">
        <v>1262.97</v>
      </c>
      <c r="F722" s="52" t="str">
        <f t="shared" si="188"/>
        <v>-</v>
      </c>
    </row>
    <row r="723" spans="1:6" ht="12.75" customHeight="1" x14ac:dyDescent="0.2">
      <c r="A723" s="53" t="s">
        <v>1426</v>
      </c>
      <c r="B723" s="85" t="s">
        <v>1427</v>
      </c>
      <c r="C723" s="50" t="s">
        <v>1426</v>
      </c>
      <c r="D723" s="242">
        <v>7461.67</v>
      </c>
      <c r="E723" s="242">
        <v>5778.39</v>
      </c>
      <c r="F723" s="52">
        <f t="shared" si="188"/>
        <v>77.440975009615812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20071.900000000001</v>
      </c>
      <c r="E725" s="242">
        <v>19815.73</v>
      </c>
      <c r="F725" s="52">
        <f t="shared" ref="F725:F979" si="190">IF(D725&lt;&gt;0,IF(E725/D725&gt;=100,"&gt;&gt;100",E725/D725*100),"-")</f>
        <v>98.723738161310081</v>
      </c>
    </row>
    <row r="726" spans="1:6" ht="12.75" customHeight="1" x14ac:dyDescent="0.2">
      <c r="A726" s="53" t="s">
        <v>1432</v>
      </c>
      <c r="B726" s="85" t="s">
        <v>1433</v>
      </c>
      <c r="C726" s="50" t="s">
        <v>1432</v>
      </c>
      <c r="D726" s="242">
        <v>533.48</v>
      </c>
      <c r="E726" s="242">
        <v>358</v>
      </c>
      <c r="F726" s="52">
        <f t="shared" si="190"/>
        <v>67.106545699932525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13960.17</v>
      </c>
      <c r="E739" s="242">
        <v>7827.18</v>
      </c>
      <c r="F739" s="52">
        <f t="shared" si="190"/>
        <v>56.067941866037451</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146</v>
      </c>
      <c r="E759" s="242">
        <v>1003.43</v>
      </c>
      <c r="F759" s="52">
        <f t="shared" si="190"/>
        <v>687.28082191780823</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2609.33</v>
      </c>
      <c r="E764" s="242"/>
      <c r="F764" s="52">
        <f t="shared" si="190"/>
        <v>0</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13686.64</v>
      </c>
      <c r="E767" s="242"/>
      <c r="F767" s="52">
        <f t="shared" si="190"/>
        <v>0</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6569.78</v>
      </c>
      <c r="E774" s="242">
        <v>5297.59</v>
      </c>
      <c r="F774" s="52">
        <f t="shared" si="190"/>
        <v>80.635729050287836</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17260</v>
      </c>
      <c r="E819" s="242">
        <v>19000</v>
      </c>
      <c r="F819" s="52">
        <f t="shared" si="190"/>
        <v>110.08111239860949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8882.52</v>
      </c>
      <c r="E821" s="242">
        <v>9943.16</v>
      </c>
      <c r="F821" s="52">
        <f t="shared" si="190"/>
        <v>111.94075555135254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31694.63</v>
      </c>
      <c r="E823" s="242">
        <v>86150.47</v>
      </c>
      <c r="F823" s="52">
        <f t="shared" si="190"/>
        <v>271.8140896423148</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827.59</v>
      </c>
      <c r="E826" s="242">
        <v>1933.33</v>
      </c>
      <c r="F826" s="52">
        <f t="shared" si="190"/>
        <v>233.60963762249423</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123441.23</v>
      </c>
      <c r="E828" s="242">
        <v>102030.68</v>
      </c>
      <c r="F828" s="52">
        <f t="shared" si="190"/>
        <v>82.655268422066115</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82332.12</v>
      </c>
      <c r="E834" s="242">
        <v>26614.94</v>
      </c>
      <c r="F834" s="52">
        <f t="shared" si="190"/>
        <v>32.326314444471976</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46693.7</v>
      </c>
      <c r="E878" s="242"/>
      <c r="F878" s="52">
        <f t="shared" si="190"/>
        <v>0</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212356.49</v>
      </c>
      <c r="E953" s="242"/>
      <c r="F953" s="52">
        <f t="shared" si="190"/>
        <v>0</v>
      </c>
    </row>
    <row r="954" spans="1:6" ht="24" x14ac:dyDescent="0.2">
      <c r="A954" s="53">
        <v>54432</v>
      </c>
      <c r="B954" s="85" t="s">
        <v>1887</v>
      </c>
      <c r="C954" s="50" t="s">
        <v>1888</v>
      </c>
      <c r="D954" s="242">
        <v>71561.27</v>
      </c>
      <c r="E954" s="242">
        <v>84572.41</v>
      </c>
      <c r="F954" s="52">
        <f t="shared" si="190"/>
        <v>118.18181818181819</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8151.76</v>
      </c>
      <c r="E968" s="242">
        <v>12580.06</v>
      </c>
      <c r="F968" s="52">
        <f t="shared" si="190"/>
        <v>154.32323817187944</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6186739.0499999989</v>
      </c>
      <c r="E6" s="229">
        <f t="shared" si="0"/>
        <v>6912131.0700000003</v>
      </c>
      <c r="F6" s="230">
        <f t="shared" ref="F6:F260" si="1">IF(D6&gt;0,IF(E6/D6&gt;=100,"&gt;&gt;100",E6/D6*100),"-")</f>
        <v>111.72494934952853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5791398.7499999991</v>
      </c>
      <c r="E7" s="104">
        <f t="shared" si="2"/>
        <v>6382007.8200000003</v>
      </c>
      <c r="F7" s="93">
        <f t="shared" si="1"/>
        <v>110.19803842724525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395104.1</v>
      </c>
      <c r="E8" s="104">
        <f>E9+E10-E11</f>
        <v>517645.87</v>
      </c>
      <c r="F8" s="93">
        <f t="shared" si="1"/>
        <v>131.01505906924277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395104.1</v>
      </c>
      <c r="E9" s="247">
        <v>517645.87</v>
      </c>
      <c r="F9" s="93">
        <f t="shared" si="1"/>
        <v>131.01505906924277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5233312.09</v>
      </c>
      <c r="E12" s="104">
        <f t="shared" si="3"/>
        <v>5755157.3300000001</v>
      </c>
      <c r="F12" s="93">
        <f t="shared" si="1"/>
        <v>109.97160557263842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4711328.0200000005</v>
      </c>
      <c r="E13" s="104">
        <f t="shared" si="4"/>
        <v>5243065.4800000004</v>
      </c>
      <c r="F13" s="93">
        <f t="shared" si="1"/>
        <v>111.2863604007772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3469366.75</v>
      </c>
      <c r="E15" s="247">
        <v>3990310.72</v>
      </c>
      <c r="F15" s="93">
        <f t="shared" si="1"/>
        <v>115.01553475140673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1723974.4</v>
      </c>
      <c r="E16" s="247">
        <v>1783803.28</v>
      </c>
      <c r="F16" s="93">
        <f t="shared" si="1"/>
        <v>103.47040420089766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869965.83</v>
      </c>
      <c r="E17" s="247">
        <v>976849.13</v>
      </c>
      <c r="F17" s="93">
        <f t="shared" si="1"/>
        <v>112.28591932168186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1351978.96</v>
      </c>
      <c r="E18" s="247">
        <v>1507897.65</v>
      </c>
      <c r="F18" s="93">
        <f t="shared" si="1"/>
        <v>111.5326269574491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8716.4200000000128</v>
      </c>
      <c r="E19" s="104">
        <f t="shared" si="5"/>
        <v>9474.2700000000186</v>
      </c>
      <c r="F19" s="93">
        <f t="shared" si="1"/>
        <v>108.69450990200112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81676.3</v>
      </c>
      <c r="E20" s="247">
        <v>101579.24</v>
      </c>
      <c r="F20" s="93">
        <f t="shared" si="1"/>
        <v>124.36807250083561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4179.67</v>
      </c>
      <c r="E21" s="247">
        <v>4179.67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28407.61</v>
      </c>
      <c r="E22" s="247">
        <v>33200.379999999997</v>
      </c>
      <c r="F22" s="93">
        <f t="shared" si="1"/>
        <v>116.87142987389645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2854.07</v>
      </c>
      <c r="E23" s="247">
        <v>2854.07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1602.5</v>
      </c>
      <c r="E24" s="247">
        <v>1602.5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2369.3000000000002</v>
      </c>
      <c r="E25" s="247">
        <v>2369.3000000000002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64968.97</v>
      </c>
      <c r="E26" s="247">
        <v>69750.8</v>
      </c>
      <c r="F26" s="93">
        <f t="shared" si="1"/>
        <v>107.36017517285559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177342</v>
      </c>
      <c r="E28" s="247">
        <v>206061.69</v>
      </c>
      <c r="F28" s="93">
        <f t="shared" si="1"/>
        <v>116.19452244815103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53321.3</v>
      </c>
      <c r="E29" s="104">
        <f t="shared" si="6"/>
        <v>39218.899999999994</v>
      </c>
      <c r="F29" s="93">
        <f t="shared" si="1"/>
        <v>73.552032677372807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110096.11</v>
      </c>
      <c r="E30" s="247">
        <v>110096.11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56774.81</v>
      </c>
      <c r="E34" s="247">
        <v>70877.210000000006</v>
      </c>
      <c r="F34" s="93">
        <f t="shared" si="1"/>
        <v>124.83918484271459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693.81</v>
      </c>
      <c r="E39" s="247">
        <v>693.81</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693.81</v>
      </c>
      <c r="E40" s="247">
        <v>693.81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459946.35</v>
      </c>
      <c r="E45" s="104">
        <f t="shared" si="9"/>
        <v>463398.68000000005</v>
      </c>
      <c r="F45" s="93">
        <f t="shared" si="1"/>
        <v>100.75059406385117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9585.5400000000009</v>
      </c>
      <c r="E47" s="247">
        <v>12848.04</v>
      </c>
      <c r="F47" s="93">
        <f t="shared" si="1"/>
        <v>134.0356411845342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439130.8</v>
      </c>
      <c r="E48" s="247">
        <v>441880.8</v>
      </c>
      <c r="F48" s="93">
        <f t="shared" si="1"/>
        <v>100.62623710293153</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190143.42</v>
      </c>
      <c r="E49" s="247">
        <v>190143.42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178913.41</v>
      </c>
      <c r="E50" s="247">
        <v>181473.58</v>
      </c>
      <c r="F50" s="93">
        <f t="shared" si="1"/>
        <v>101.43095478421655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43502.31</v>
      </c>
      <c r="E54" s="247">
        <v>45985</v>
      </c>
      <c r="F54" s="93">
        <f t="shared" si="1"/>
        <v>105.70703027034656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43502.31</v>
      </c>
      <c r="E55" s="247">
        <v>45985</v>
      </c>
      <c r="F55" s="93">
        <f t="shared" si="1"/>
        <v>105.70703027034656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162982.56</v>
      </c>
      <c r="E56" s="104">
        <f t="shared" si="11"/>
        <v>109204.62</v>
      </c>
      <c r="F56" s="93">
        <f t="shared" si="1"/>
        <v>67.003868389354054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162982.56</v>
      </c>
      <c r="E57" s="247">
        <v>109204.62</v>
      </c>
      <c r="F57" s="93">
        <f t="shared" si="1"/>
        <v>67.003868389354054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395340.3</v>
      </c>
      <c r="E68" s="104">
        <f t="shared" si="13"/>
        <v>530123.24999999988</v>
      </c>
      <c r="F68" s="93">
        <f t="shared" si="1"/>
        <v>134.09289414714357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141586.9</v>
      </c>
      <c r="E69" s="104">
        <f t="shared" si="14"/>
        <v>276901.76999999996</v>
      </c>
      <c r="F69" s="93">
        <f t="shared" si="1"/>
        <v>195.57019046253569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141586.9</v>
      </c>
      <c r="E70" s="104">
        <f t="shared" si="15"/>
        <v>276848.23</v>
      </c>
      <c r="F70" s="93">
        <f t="shared" si="1"/>
        <v>195.53237622972182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141586.9</v>
      </c>
      <c r="E72" s="247">
        <v>276848.23</v>
      </c>
      <c r="F72" s="93">
        <f t="shared" si="1"/>
        <v>195.53237622972182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53.54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8500</v>
      </c>
      <c r="E78" s="104">
        <f>E79+SUM(E82:E84)-E85+E86</f>
        <v>9802.11</v>
      </c>
      <c r="F78" s="93">
        <f t="shared" si="1"/>
        <v>115.31894117647059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8500</v>
      </c>
      <c r="E86" s="247">
        <v>9802.11</v>
      </c>
      <c r="F86" s="93">
        <f t="shared" si="1"/>
        <v>115.31894117647059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221156.02</v>
      </c>
      <c r="E134" s="104">
        <f t="shared" si="23"/>
        <v>221156.02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221156.02</v>
      </c>
      <c r="E135" s="104">
        <f t="shared" si="24"/>
        <v>221156.02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221156.02</v>
      </c>
      <c r="E139" s="247">
        <v>221156.02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23924.799999999999</v>
      </c>
      <c r="E146" s="104">
        <f t="shared" si="26"/>
        <v>22186.629999999994</v>
      </c>
      <c r="F146" s="93">
        <f t="shared" si="1"/>
        <v>92.73486089747874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10294.69</v>
      </c>
      <c r="E147" s="247">
        <v>9980.1299999999992</v>
      </c>
      <c r="F147" s="93">
        <f t="shared" si="1"/>
        <v>96.944444174618155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497.48</v>
      </c>
      <c r="E158" s="247">
        <v>343.42</v>
      </c>
      <c r="F158" s="93">
        <f t="shared" si="1"/>
        <v>69.031920881241462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29744.400000000001</v>
      </c>
      <c r="E159" s="247">
        <v>26653.22</v>
      </c>
      <c r="F159" s="93">
        <f t="shared" si="1"/>
        <v>89.60752276058686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916.89</v>
      </c>
      <c r="E160" s="247">
        <v>2598.2399999999998</v>
      </c>
      <c r="F160" s="93">
        <f t="shared" si="1"/>
        <v>283.37532310309854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17528.66</v>
      </c>
      <c r="E163" s="247">
        <v>17388.38</v>
      </c>
      <c r="F163" s="93">
        <f t="shared" si="1"/>
        <v>99.199710645308897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172.58000000000004</v>
      </c>
      <c r="E164" s="104">
        <f t="shared" si="28"/>
        <v>76.720000000000027</v>
      </c>
      <c r="F164" s="93">
        <f t="shared" si="1"/>
        <v>44.454745625217299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260.04000000000002</v>
      </c>
      <c r="E166" s="247">
        <v>260.04000000000002</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87.46</v>
      </c>
      <c r="E169" s="247">
        <v>183.32</v>
      </c>
      <c r="F169" s="93">
        <f t="shared" si="1"/>
        <v>209.60439057855021</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6186739.0500000007</v>
      </c>
      <c r="E175" s="104">
        <f t="shared" si="30"/>
        <v>6912131.0699999984</v>
      </c>
      <c r="F175" s="93">
        <f t="shared" si="1"/>
        <v>111.72494934952846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777238.95000000007</v>
      </c>
      <c r="E176" s="104">
        <f t="shared" si="31"/>
        <v>751211.89999999991</v>
      </c>
      <c r="F176" s="93">
        <f t="shared" si="1"/>
        <v>96.651345123658544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68477.95</v>
      </c>
      <c r="E177" s="104">
        <f t="shared" si="32"/>
        <v>75488.89</v>
      </c>
      <c r="F177" s="93">
        <f t="shared" si="1"/>
        <v>110.23824457361822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12784.41</v>
      </c>
      <c r="E178" s="247">
        <v>17819.849999999999</v>
      </c>
      <c r="F178" s="93">
        <f t="shared" si="1"/>
        <v>139.38734755847159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33334.43</v>
      </c>
      <c r="E179" s="247">
        <v>32101.83</v>
      </c>
      <c r="F179" s="93">
        <f t="shared" si="1"/>
        <v>96.302321653617597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542.89</v>
      </c>
      <c r="E180" s="104">
        <f t="shared" si="33"/>
        <v>8.3000000000000007</v>
      </c>
      <c r="F180" s="93">
        <f t="shared" si="1"/>
        <v>1.5288548324706663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542.89</v>
      </c>
      <c r="E183" s="247">
        <v>8.3000000000000007</v>
      </c>
      <c r="F183" s="93">
        <f t="shared" si="1"/>
        <v>1.5288548324706663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5531.61</v>
      </c>
      <c r="E185" s="247">
        <v>12222.26</v>
      </c>
      <c r="F185" s="93">
        <f t="shared" si="1"/>
        <v>220.95303175748114</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12818.31</v>
      </c>
      <c r="E186" s="247">
        <v>12536.65</v>
      </c>
      <c r="F186" s="93">
        <f t="shared" si="1"/>
        <v>97.802674455524951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1643.44</v>
      </c>
      <c r="E187" s="247">
        <v>800</v>
      </c>
      <c r="F187" s="93">
        <f t="shared" si="1"/>
        <v>48.678381930584621</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1822.86</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71646.42</v>
      </c>
      <c r="E189" s="247">
        <v>135760.91</v>
      </c>
      <c r="F189" s="93">
        <f t="shared" si="1"/>
        <v>189.48736028959996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637114.58000000007</v>
      </c>
      <c r="E206" s="104">
        <f t="shared" si="37"/>
        <v>539962.1</v>
      </c>
      <c r="F206" s="93">
        <f t="shared" si="1"/>
        <v>84.751176154217021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637114.58000000007</v>
      </c>
      <c r="E207" s="104">
        <f t="shared" si="38"/>
        <v>539962.1</v>
      </c>
      <c r="F207" s="93">
        <f t="shared" si="1"/>
        <v>84.751176154217021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624534.52</v>
      </c>
      <c r="E212" s="247">
        <v>539962.1</v>
      </c>
      <c r="F212" s="93">
        <f t="shared" si="1"/>
        <v>86.45832739557774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12580.06</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5409500.1000000006</v>
      </c>
      <c r="E237" s="104">
        <f t="shared" si="41"/>
        <v>6160919.169999999</v>
      </c>
      <c r="F237" s="93">
        <f t="shared" si="1"/>
        <v>113.89073030981179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5375331.4900000002</v>
      </c>
      <c r="E238" s="104">
        <f t="shared" si="42"/>
        <v>6063201.7299999995</v>
      </c>
      <c r="F238" s="93">
        <f t="shared" si="1"/>
        <v>112.79679664927976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6012554.71</v>
      </c>
      <c r="E239" s="104">
        <f t="shared" si="43"/>
        <v>6603163.8399999999</v>
      </c>
      <c r="F239" s="93">
        <f t="shared" si="1"/>
        <v>109.82293149063086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6008248.0899999999</v>
      </c>
      <c r="E240" s="247">
        <v>6600441.6399999997</v>
      </c>
      <c r="F240" s="93">
        <f t="shared" si="1"/>
        <v>109.85634316574966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4306.62</v>
      </c>
      <c r="E241" s="247">
        <v>2722.2</v>
      </c>
      <c r="F241" s="93">
        <f t="shared" si="1"/>
        <v>63.209663262605012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637223.22</v>
      </c>
      <c r="E242" s="104">
        <f t="shared" si="44"/>
        <v>539962.11</v>
      </c>
      <c r="F242" s="93">
        <f t="shared" si="1"/>
        <v>84.736728520344883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637223.22</v>
      </c>
      <c r="E243" s="247">
        <v>539962.11</v>
      </c>
      <c r="F243" s="93">
        <f t="shared" si="1"/>
        <v>84.736728520344883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10071.229999999981</v>
      </c>
      <c r="E245" s="104">
        <f t="shared" si="45"/>
        <v>75454.089999999967</v>
      </c>
      <c r="F245" s="93">
        <f t="shared" si="1"/>
        <v>749.20431764541274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726572.01</v>
      </c>
      <c r="E246" s="104">
        <f t="shared" si="46"/>
        <v>861462.19</v>
      </c>
      <c r="F246" s="93">
        <f t="shared" si="1"/>
        <v>118.56528714889525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726572.01</v>
      </c>
      <c r="E247" s="247">
        <v>861462.19</v>
      </c>
      <c r="F247" s="93">
        <f t="shared" si="1"/>
        <v>118.56528714889525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716500.78</v>
      </c>
      <c r="E250" s="104">
        <f t="shared" si="47"/>
        <v>786008.1</v>
      </c>
      <c r="F250" s="93">
        <f t="shared" si="1"/>
        <v>109.70094128857752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471124.96</v>
      </c>
      <c r="E252" s="247">
        <v>688855.63</v>
      </c>
      <c r="F252" s="93">
        <f t="shared" si="1"/>
        <v>146.21505725359998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245375.82</v>
      </c>
      <c r="E253" s="247">
        <v>97152.47</v>
      </c>
      <c r="F253" s="93">
        <f t="shared" si="1"/>
        <v>39.593334828183153</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23924.799999999999</v>
      </c>
      <c r="E255" s="247">
        <v>22186.63</v>
      </c>
      <c r="F255" s="93">
        <f t="shared" si="1"/>
        <v>92.734860897478782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172.58</v>
      </c>
      <c r="E256" s="247">
        <v>76.72</v>
      </c>
      <c r="F256" s="93">
        <f t="shared" si="1"/>
        <v>44.454745625217285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1737081.13</v>
      </c>
      <c r="E259" s="104">
        <f t="shared" si="49"/>
        <v>1945534.77</v>
      </c>
      <c r="F259" s="93">
        <f t="shared" si="1"/>
        <v>112.00022476785527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1737081.13</v>
      </c>
      <c r="E260" s="248">
        <v>1945534.77</v>
      </c>
      <c r="F260" s="97">
        <f t="shared" si="1"/>
        <v>112.00022476785527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41453.46</v>
      </c>
      <c r="E264" s="247">
        <v>39575.01</v>
      </c>
      <c r="F264" s="93">
        <f t="shared" si="50"/>
        <v>95.468532662894731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260.04000000000002</v>
      </c>
      <c r="E266" s="247">
        <v>260.04000000000002</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6802.11</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8500</v>
      </c>
      <c r="E273" s="247">
        <v>3000</v>
      </c>
      <c r="F273" s="93">
        <f t="shared" si="50"/>
        <v>35.294117647058826</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2026.61</v>
      </c>
      <c r="E287" s="247">
        <v>800</v>
      </c>
      <c r="F287" s="93">
        <f t="shared" si="50"/>
        <v>39.474787946373503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66451.34</v>
      </c>
      <c r="E288" s="247">
        <v>74688.89</v>
      </c>
      <c r="F288" s="93">
        <f t="shared" si="50"/>
        <v>112.39636401613573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71646.42</v>
      </c>
      <c r="E290" s="247">
        <v>135760.91</v>
      </c>
      <c r="F290" s="93">
        <f t="shared" si="50"/>
        <v>189.48736028959996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637114.57999999996</v>
      </c>
      <c r="E294" s="247">
        <v>539962.1</v>
      </c>
      <c r="F294" s="93">
        <f t="shared" si="50"/>
        <v>84.751176154217035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407.5</v>
      </c>
      <c r="E297" s="247">
        <v>0</v>
      </c>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1415.36</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1"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420849.15</v>
      </c>
      <c r="E5" s="79">
        <f t="shared" si="0"/>
        <v>447988.07</v>
      </c>
      <c r="F5" s="80">
        <f t="shared" ref="F5:F141" si="1">IF(D5&gt;0,IF(E5/D5&gt;=100,"&gt;&gt;100",E5/D5*100),"-")</f>
        <v>106.44860991165123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112417.42</v>
      </c>
      <c r="E6" s="81">
        <f t="shared" si="2"/>
        <v>113582.01999999999</v>
      </c>
      <c r="F6" s="63">
        <f t="shared" si="1"/>
        <v>101.03596044100638</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77921.119999999995</v>
      </c>
      <c r="E7" s="249">
        <v>86786.59</v>
      </c>
      <c r="F7" s="63">
        <f t="shared" si="1"/>
        <v>111.37749303398104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34496.300000000003</v>
      </c>
      <c r="E8" s="249">
        <v>26795.43</v>
      </c>
      <c r="F8" s="63">
        <f t="shared" si="1"/>
        <v>77.676243539162172</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250020.57</v>
      </c>
      <c r="E13" s="81">
        <f t="shared" si="4"/>
        <v>305286.74</v>
      </c>
      <c r="F13" s="63">
        <f t="shared" si="1"/>
        <v>122.1046492294614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121154.32</v>
      </c>
      <c r="E14" s="249">
        <v>146930.29</v>
      </c>
      <c r="F14" s="63">
        <f t="shared" si="1"/>
        <v>121.27532059938102</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128866.25</v>
      </c>
      <c r="E16" s="249">
        <v>158356.45000000001</v>
      </c>
      <c r="F16" s="63">
        <f t="shared" si="1"/>
        <v>122.88434714287102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58411.16</v>
      </c>
      <c r="E19" s="249">
        <v>29119.31</v>
      </c>
      <c r="F19" s="63">
        <f t="shared" si="1"/>
        <v>49.852305621049126</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64514.42</v>
      </c>
      <c r="E28" s="81">
        <f t="shared" si="6"/>
        <v>63308.5</v>
      </c>
      <c r="F28" s="63">
        <f t="shared" si="1"/>
        <v>98.13077448421609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64284.42</v>
      </c>
      <c r="E30" s="249">
        <v>63058.5</v>
      </c>
      <c r="F30" s="63">
        <f t="shared" si="1"/>
        <v>98.092974938562094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230</v>
      </c>
      <c r="E34" s="249">
        <v>250</v>
      </c>
      <c r="F34" s="63">
        <f t="shared" si="1"/>
        <v>108.69565217391303</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282185.20999999996</v>
      </c>
      <c r="E35" s="81">
        <f t="shared" si="7"/>
        <v>385009.83</v>
      </c>
      <c r="F35" s="63">
        <f t="shared" si="1"/>
        <v>136.43869925004222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1005.27</v>
      </c>
      <c r="E39" s="81">
        <f t="shared" si="9"/>
        <v>3021.13</v>
      </c>
      <c r="F39" s="63">
        <f t="shared" si="1"/>
        <v>300.52921105772577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1005.27</v>
      </c>
      <c r="E40" s="249">
        <v>3021.13</v>
      </c>
      <c r="F40" s="63">
        <f t="shared" si="1"/>
        <v>300.52921105772577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163528.01</v>
      </c>
      <c r="E54" s="81">
        <f t="shared" si="12"/>
        <v>252023.5</v>
      </c>
      <c r="F54" s="63">
        <f t="shared" si="1"/>
        <v>154.11641100506267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163528.01</v>
      </c>
      <c r="E55" s="249">
        <v>252023.5</v>
      </c>
      <c r="F55" s="63">
        <f t="shared" si="1"/>
        <v>154.11641100506267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2609.33</v>
      </c>
      <c r="E60" s="249"/>
      <c r="F60" s="63">
        <f t="shared" si="1"/>
        <v>0</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4379.88</v>
      </c>
      <c r="E61" s="81">
        <f t="shared" si="13"/>
        <v>6400</v>
      </c>
      <c r="F61" s="63">
        <f t="shared" si="1"/>
        <v>146.12272482351113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4379.88</v>
      </c>
      <c r="E65" s="249">
        <v>6400</v>
      </c>
      <c r="F65" s="63">
        <f t="shared" si="1"/>
        <v>146.12272482351113</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110662.72</v>
      </c>
      <c r="E74" s="249">
        <v>123565.2</v>
      </c>
      <c r="F74" s="63">
        <f t="shared" si="1"/>
        <v>111.65928327082509</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88160.81</v>
      </c>
      <c r="E75" s="81">
        <f t="shared" si="15"/>
        <v>32212.149999999998</v>
      </c>
      <c r="F75" s="63">
        <f t="shared" si="1"/>
        <v>36.537946963055354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5828.69</v>
      </c>
      <c r="E76" s="249">
        <v>5597.21</v>
      </c>
      <c r="F76" s="63">
        <f t="shared" si="1"/>
        <v>96.028610202292469</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82332.12</v>
      </c>
      <c r="E77" s="249">
        <v>26614.94</v>
      </c>
      <c r="F77" s="63">
        <f t="shared" si="1"/>
        <v>32.326314444471976</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209225.87</v>
      </c>
      <c r="E82" s="81">
        <f t="shared" si="16"/>
        <v>588711.79</v>
      </c>
      <c r="F82" s="63">
        <f t="shared" si="1"/>
        <v>281.37619406242641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47116.59</v>
      </c>
      <c r="E83" s="249">
        <v>35513.120000000003</v>
      </c>
      <c r="F83" s="63">
        <f t="shared" si="1"/>
        <v>75.372856991560738</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83825.38</v>
      </c>
      <c r="E84" s="249">
        <v>486221.34</v>
      </c>
      <c r="F84" s="63">
        <f t="shared" si="1"/>
        <v>580.04072275007877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6569.78</v>
      </c>
      <c r="E85" s="249">
        <v>5297.59</v>
      </c>
      <c r="F85" s="63">
        <f t="shared" si="1"/>
        <v>80.635729050287836</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71714.12</v>
      </c>
      <c r="E86" s="249">
        <v>61679.74</v>
      </c>
      <c r="F86" s="63">
        <f t="shared" si="1"/>
        <v>86.007804320822729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65492.61</v>
      </c>
      <c r="E107" s="81">
        <f t="shared" si="21"/>
        <v>178487.11000000002</v>
      </c>
      <c r="F107" s="63">
        <f t="shared" si="1"/>
        <v>272.53015263859544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33998.5</v>
      </c>
      <c r="E108" s="249">
        <v>45125</v>
      </c>
      <c r="F108" s="63">
        <f t="shared" si="1"/>
        <v>132.72644381369767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17927.64</v>
      </c>
      <c r="E109" s="249">
        <v>16975.669999999998</v>
      </c>
      <c r="F109" s="63">
        <f t="shared" si="1"/>
        <v>94.689931301610244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3310</v>
      </c>
      <c r="E111" s="249">
        <v>98197.49</v>
      </c>
      <c r="F111" s="63">
        <f t="shared" si="1"/>
        <v>2966.6915407854985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10256.469999999999</v>
      </c>
      <c r="E113" s="249">
        <v>18188.95</v>
      </c>
      <c r="F113" s="63">
        <f t="shared" si="1"/>
        <v>177.34122948733827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193617.16</v>
      </c>
      <c r="E114" s="81">
        <f t="shared" si="22"/>
        <v>222446.25</v>
      </c>
      <c r="F114" s="63">
        <f t="shared" si="1"/>
        <v>114.88973911196713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176357.16</v>
      </c>
      <c r="E115" s="81">
        <f t="shared" si="23"/>
        <v>202784.69</v>
      </c>
      <c r="F115" s="63">
        <f t="shared" si="1"/>
        <v>114.98523224120869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127781.18</v>
      </c>
      <c r="E116" s="249">
        <v>124419.03</v>
      </c>
      <c r="F116" s="63">
        <f t="shared" si="1"/>
        <v>97.368822231881097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48575.98</v>
      </c>
      <c r="E117" s="249">
        <v>78365.66</v>
      </c>
      <c r="F117" s="63">
        <f t="shared" si="1"/>
        <v>161.32594751562397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17260</v>
      </c>
      <c r="E122" s="81">
        <f t="shared" si="25"/>
        <v>19661.560000000001</v>
      </c>
      <c r="F122" s="63">
        <f t="shared" si="1"/>
        <v>113.91402085747393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17260</v>
      </c>
      <c r="E124" s="249">
        <v>19661.560000000001</v>
      </c>
      <c r="F124" s="63">
        <f t="shared" si="1"/>
        <v>113.91402085747393</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52614.880000000005</v>
      </c>
      <c r="E129" s="81">
        <f t="shared" si="26"/>
        <v>106134.84</v>
      </c>
      <c r="F129" s="63">
        <f t="shared" si="1"/>
        <v>201.72019778435302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8882.52</v>
      </c>
      <c r="E135" s="249">
        <v>9943.16</v>
      </c>
      <c r="F135" s="63">
        <f t="shared" si="1"/>
        <v>111.94075555135254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43732.36</v>
      </c>
      <c r="E137" s="249">
        <v>96191.679999999993</v>
      </c>
      <c r="F137" s="63">
        <f t="shared" si="1"/>
        <v>219.95538315334454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1376660.1099999999</v>
      </c>
      <c r="E141" s="106">
        <f t="shared" si="28"/>
        <v>2024298.5400000003</v>
      </c>
      <c r="F141" s="82">
        <f t="shared" si="1"/>
        <v>147.04417781089049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2" sqref="D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1211.76</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1211.76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1211.76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1211.76</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76" sqref="D7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777238.95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2107634.62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1266936.33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197833.7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386528.74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17287.07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1003.43</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78144.66</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212786.37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325814.78000000003</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47537.58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791910.02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48788.27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48788.27</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2133661.67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1259925.3900000001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192798.26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387761.34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17821.66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1003.43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71454.009999999995</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213068.03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326658.21999999997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49360.44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727795.53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145940.75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145940.75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751211.90000000037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800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800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800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800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750411.89999999991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74688.89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135760.91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539962.1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Normal="10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31421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OIP Sveti Ilija</cp:lastModifiedBy>
  <cp:lastPrinted>2025-02-07T10:49:03Z</cp:lastPrinted>
  <dcterms:created xsi:type="dcterms:W3CDTF">2022-04-01T05:14:30Z</dcterms:created>
  <dcterms:modified xsi:type="dcterms:W3CDTF">2025-02-13T07:09:45Z</dcterms:modified>
</cp:coreProperties>
</file>