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4" activeTab="1"/>
  </bookViews>
  <sheets>
    <sheet name="Naslovna" sheetId="1" r:id="rId1"/>
    <sheet name="Opce napomene" sheetId="2" r:id="rId2"/>
    <sheet name="Radovi demontaže grijanja" sheetId="3" r:id="rId3"/>
    <sheet name="Kotlovnica" sheetId="4" r:id="rId4"/>
    <sheet name="Radijatorsko grijanje" sheetId="5" r:id="rId5"/>
    <sheet name="Lok-odsis " sheetId="6" r:id="rId6"/>
    <sheet name="Ostali radovi" sheetId="7" r:id="rId7"/>
    <sheet name="REKAPITULACIJA" sheetId="8" r:id="rId8"/>
  </sheets>
  <externalReferences>
    <externalReference r:id="rId11"/>
    <externalReference r:id="rId12"/>
    <externalReference r:id="rId13"/>
    <externalReference r:id="rId14"/>
    <externalReference r:id="rId15"/>
  </externalReferences>
  <definedNames>
    <definedName name="_xlfn.IFERROR" hidden="1">#NAME?</definedName>
    <definedName name="eeee">'[3]Kotlovnica'!#REF!</definedName>
    <definedName name="_xlnm.Print_Titles" localSheetId="3">'Kotlovnica'!$1:$3</definedName>
    <definedName name="_xlnm.Print_Titles" localSheetId="5">'Lok-odsis '!$1:$3</definedName>
    <definedName name="_xlnm.Print_Titles" localSheetId="1">'Opce napomene'!$1:$3</definedName>
    <definedName name="_xlnm.Print_Titles" localSheetId="6">'Ostali radovi'!$1:$3</definedName>
    <definedName name="_xlnm.Print_Titles" localSheetId="4">'Radijatorsko grijanje'!$1:$3</definedName>
    <definedName name="_xlnm.Print_Titles" localSheetId="2">'Radovi demontaže grijanja'!$1:$3</definedName>
    <definedName name="_xlnm.Print_Titles" localSheetId="7">'REKAPITULACIJA'!$1:$3</definedName>
    <definedName name="Lok.odsis3" localSheetId="5">'[4]Radijatorsko grijanje-posl. pr.'!#REF!</definedName>
    <definedName name="Lok.odsis3">'[4]Radijatorsko grijanje-posl. pr.'!#REF!</definedName>
    <definedName name="lokodsisstan2">'[4]Strojarnica'!#REF!</definedName>
    <definedName name="_xlnm.Print_Area" localSheetId="0">'Naslovna'!$A$1:$D$52</definedName>
    <definedName name="_xlnm.Print_Area" localSheetId="1">'Opce napomene'!$A$1:$H$26</definedName>
    <definedName name="_xlnm.Print_Area" localSheetId="4">'Radijatorsko grijanje'!$A$1:$H$85</definedName>
    <definedName name="stan5" localSheetId="5">'[4]Radijatorsko grijanje-posl. pr.'!#REF!</definedName>
    <definedName name="stan5">'[4]Radijatorsko grijanje-posl. pr.'!#REF!</definedName>
    <definedName name="ukupno_1" localSheetId="5">'[5]Strojarnica'!#REF!</definedName>
    <definedName name="ukupno_1" localSheetId="0">'Naslovna'!#REF!</definedName>
    <definedName name="ukupno_1" localSheetId="1">'Opce napomene'!#REF!</definedName>
    <definedName name="ukupno_1" localSheetId="6">'[2]Plinski zagrijač vode'!$H$115</definedName>
    <definedName name="ukupno_1" localSheetId="2">'[1]Kotlovnica 1 i 2'!#REF!</definedName>
    <definedName name="ukupno_1">#REF!</definedName>
    <definedName name="ukupno_2" localSheetId="5">'[5]Radijatorsko grijanje'!#REF!</definedName>
    <definedName name="ukupno_2" localSheetId="1">#REF!</definedName>
    <definedName name="ukupno_2" localSheetId="6">#REF!</definedName>
    <definedName name="ukupno_2" localSheetId="2">#REF!</definedName>
    <definedName name="ukupno_2">#REF!</definedName>
    <definedName name="ukupno_3" localSheetId="5">#REF!</definedName>
    <definedName name="ukupno_3" localSheetId="1">#REF!</definedName>
    <definedName name="ukupno_3" localSheetId="6">'[2]Ventilacija'!$H$56</definedName>
    <definedName name="ukupno_3" localSheetId="2">#REF!</definedName>
    <definedName name="ukupno_3">#REF!</definedName>
    <definedName name="ukupno_4" localSheetId="5">#REF!</definedName>
    <definedName name="ukupno_4" localSheetId="1">#REF!</definedName>
    <definedName name="ukupno_4" localSheetId="6">'[2]Hlađenje'!$H$33</definedName>
    <definedName name="ukupno_4" localSheetId="2">#REF!</definedName>
    <definedName name="ukupno_4">#REF!</definedName>
    <definedName name="ukupno_5" localSheetId="5">#REF!</definedName>
    <definedName name="ukupno_5" localSheetId="1">#REF!</definedName>
    <definedName name="ukupno_5" localSheetId="6">#N/A</definedName>
    <definedName name="ukupno_5" localSheetId="2">#REF!</definedName>
    <definedName name="ukupno_5">#REF!</definedName>
    <definedName name="ukupno_6">#REF!</definedName>
    <definedName name="ukupno_7">#REF!</definedName>
    <definedName name="ukupno_8" localSheetId="2">'Radovi demontaže grijanja'!#REF!</definedName>
    <definedName name="ukupno_8">#REF!</definedName>
    <definedName name="ukupno5">#REF!</definedName>
    <definedName name="Z_7FB39C31_644A_4278_8F06_A344014E5D04_.wvu.PrintArea" localSheetId="0" hidden="1">'Naslovna'!$A$1:$D$52</definedName>
    <definedName name="Z_7FB39C31_644A_4278_8F06_A344014E5D04_.wvu.PrintTitles" localSheetId="1" hidden="1">'Opce napomene'!$1:$3</definedName>
    <definedName name="Z_7FB39C31_644A_4278_8F06_A344014E5D04_.wvu.PrintTitles" localSheetId="6" hidden="1">'Ostali radovi'!$1:$3</definedName>
    <definedName name="Z_7FB39C31_644A_4278_8F06_A344014E5D04_.wvu.PrintTitles" localSheetId="2" hidden="1">'Radovi demontaže grijanja'!$1:$3</definedName>
    <definedName name="Z_7FB39C31_644A_4278_8F06_A344014E5D04_.wvu.PrintTitles" localSheetId="7" hidden="1">'REKAPITULACIJA'!$1:$3</definedName>
  </definedNames>
  <calcPr fullCalcOnLoad="1"/>
</workbook>
</file>

<file path=xl/sharedStrings.xml><?xml version="1.0" encoding="utf-8"?>
<sst xmlns="http://schemas.openxmlformats.org/spreadsheetml/2006/main" count="294" uniqueCount="163">
  <si>
    <t>Transport alata i materijala na gradilište, te povrat alata s gradilišta. Pripremno završni radovi i sanacija radilišta</t>
  </si>
  <si>
    <t>NO 15</t>
  </si>
  <si>
    <t>Dobava i montaža radijatorskog odzračnog pipca 1/4", zajedno sa potrebnim spojnim i montažnim materijalom</t>
  </si>
  <si>
    <t xml:space="preserve">Eventualno skidanje radijatora nakon montaže, a prije završnog bojanja unutrašnjih zidova, uz naknadno postavljanje istih na predviđena mjesta. </t>
  </si>
  <si>
    <t>Balansiranje sustava radijatorskog grijanja na ventilima radijatora te topla proba, radi dovođenja sustava u tehničko-tehnološku ispravnost kako je predviđeno – količine protoka prema potrebnoj snaz radijatora. Podešavanja termostatskih glava na zadanu temperaturu u prostoru i predaja uputstva i ključeva za podešavanja glava korisniku.</t>
  </si>
  <si>
    <t xml:space="preserve">STROJARSKI PROJEKT- </t>
  </si>
  <si>
    <t>Ovlašteni arhitekt:</t>
  </si>
  <si>
    <t>OPĆE NAPOMENE</t>
  </si>
  <si>
    <t xml:space="preserve">Prije ugovaranja potrebno je prekontrolirati da li sva oprema koja se nudi ima potrebne komunikacijske elemente i da li može raditi s komunikacijskim protokolima. </t>
  </si>
  <si>
    <t xml:space="preserve">Ukoliko dolazi do izmjene tipa opreme potrebno je uskladiti sve povezane elemente i dimenzije. Pogotovo se to tiče automatike i načina upravljanja radom opreme. Odgovornost za eventualne naknadne probleme snosi izvoditelj. </t>
  </si>
  <si>
    <t>Kompletna oprema i postrojenje strojarskih instalacija mora biti ispitana prema uvjetima zaštite na radu i zaštite od požara, sanitarnih uvjeta, uvjeta distributera plina i dimnjačarske službe. Ispitivanja vrši samo ovlaštena služba.</t>
  </si>
  <si>
    <t xml:space="preserve">Prije početka izvođenja građevinskih radova, izvoditelj mora biti na gradilištu te zajedno s izvoditeljem građevinskh radova provjeriti i odrediti sva mjesta prodora u betonskim zidovima, kako ne bi naknadno bilo nepotrebnih troškova. </t>
  </si>
  <si>
    <t xml:space="preserve">Bilo kakvu izmjenu u odnosu na osnovni projekt, izvoditelj je obavezan ucrtati i izraditi dokumentaciju izvedenog stanja svih promjena u pisanom i digitalnom obliku te takvu predati investitoru. </t>
  </si>
  <si>
    <t>Prilikom ugradnje opreme treba se držati uputa proizvođača opreme o potrebnim razmacima, a nužno je ostaviti mogućnost pristupa opremi radi eventualnog čišćenja filtra, održavanja ili popravka opreme.</t>
  </si>
  <si>
    <t xml:space="preserve">Prije davanja kompletne ponude ili prije početka izvođenja radova, potrebno je svu strojarsku opremu provjeriti i uskladiti s elektro projektom i elementima koji se ugrađuju kao veza između strojarske opreme i elektro instalacija. Znači, provjeriti sve kabel liste, bimetale i zaštite, lokacije priključaka strojarske i elektro instalacije te opreme. </t>
  </si>
  <si>
    <t>Sav sitan potrošni materijal, transporti alata i materijala na gradilište te povrat alata s gradilišta moraju biti uključeni u jedinične cijene opreme, osim ako nisu posebno navedeni. Također, potrebno je vršiti redovita dnevna čišćenja i sanaciju gradilišta na kraju te redovito odvoziti otpadi materijal s gradilišta.</t>
  </si>
  <si>
    <t xml:space="preserve">Investitor je dužan prilikom početka radova, a posebno kako se radovi bliže kraju, dati osobu koja će biti upoznata i obučena od strane servisera i izvoditelja, te automatičara za održavanje svih sustava strojarskih instalacija.  Ista osoba će potpisivati i zapisnike o izvršenoj obuci za upravljanje. </t>
  </si>
  <si>
    <t>BR.</t>
  </si>
  <si>
    <t>JM</t>
  </si>
  <si>
    <t>KOL</t>
  </si>
  <si>
    <t>UKUPNO</t>
  </si>
  <si>
    <t>CIJENA</t>
  </si>
  <si>
    <t>Napomene:</t>
  </si>
  <si>
    <t>Ovim troškovnikom nisu obuhvaćeni potrebni elektro radovi.</t>
  </si>
  <si>
    <t>INVESTITOR:</t>
  </si>
  <si>
    <t>GRAĐEVINA:</t>
  </si>
  <si>
    <t>GLAVNI PROJEKTANT:</t>
  </si>
  <si>
    <t>PROJEKTANT:</t>
  </si>
  <si>
    <t>Ovlašteni inženjer strojarstva</t>
  </si>
  <si>
    <t>Tomislav Divjak, dipl.ing.stroj.</t>
  </si>
  <si>
    <t>SURADNIK:</t>
  </si>
  <si>
    <t>Bogdan Rodić, str.tehn.</t>
  </si>
  <si>
    <t>DIREKTOR:</t>
  </si>
  <si>
    <t>Za ugrađenu opremu potrebno je dobaviti ateste, certifikate (na hrvatskom jeziku), zapisnike tlačne probe, te ostalu potrebnu dokumentaciju koja će se priložiti prilikom tehničkog pregleda građevine ili primopredaje građevine</t>
  </si>
  <si>
    <t>REKAPITULACIJA</t>
  </si>
  <si>
    <t>PDV:</t>
  </si>
  <si>
    <t>kom</t>
  </si>
  <si>
    <t>m</t>
  </si>
  <si>
    <t>kg</t>
  </si>
  <si>
    <t>Radovi na vođenju potrebe dokumentacije gradilišta koji se sastoje od prikupljanje atestne dokumentacije, pripreme specifikacije materijala, troškova kontrole ovlaštenih institucija (mjerenje sredstava zaštitne na radu slično što prije nije obuhvaćeno), izrada izvedbene dokumentacije sa dokaznicama mjera, vođenje građevnog dnevnika i građevne knjige, izrade zapisnika o kontrolama i poduzetim tehničkim mjerama tokom građenja te prisustvovanje tehničkom pregledu građevine.</t>
  </si>
  <si>
    <t>UKUPNO:</t>
  </si>
  <si>
    <t>kpl</t>
  </si>
  <si>
    <t>Dobava i montaža potrebnih obujmica, ovjesnog, konzolnog i učvrsnog materijala za čelične cjevovode i opremu kao Munipro ili slično, zajedno s potrebnim vijčanim i zavarnim materijalom, ukupne težine</t>
  </si>
  <si>
    <t>RADOVA</t>
  </si>
  <si>
    <t xml:space="preserve">TROŠKOVNIK STROJARSKIH </t>
  </si>
  <si>
    <t xml:space="preserve">Posebno treba obratiti pažnju na održavanje čistoće i zaštitu od mehaničkih onečišćenja i oštećenja opreme. </t>
  </si>
  <si>
    <t>VRSTA PROJEKTA :</t>
  </si>
  <si>
    <t>Nikola Patrčević, mag.ing.stroj.</t>
  </si>
  <si>
    <t>Punjenje sustava radijatorskog grijanja vodom, hladna tlačna proba instalacija grijanja, zajedno s popravkom eventualno propusnih mjesta te izradu izvješća o izvršenoj tlačnoj probi.</t>
  </si>
  <si>
    <t>Potrebni građevni radovi izrade otvora u podu i zidu za prolaz cijevi radijatorskog grijanja, zajedno sa naknadnom sanacijom bez žbukanja.</t>
  </si>
  <si>
    <t>otvori u podu/stropu</t>
  </si>
  <si>
    <t>otvori u zidu</t>
  </si>
  <si>
    <t>Dobava i montaža radijatorske prigušnice tip RLV proizvodnje kao Danfoss, zajedno s potrebnim spojnim i montažnim materijalom, dimenzija</t>
  </si>
  <si>
    <t>Dobava i montaža radijatorskih slavina za punjenje pražnjenje 1/2" sa čepom, zajedno sa potrebnim spojnim i montažnim materijalom</t>
  </si>
  <si>
    <t>Izrada, dobava i montaža potrebnih pocinčanih spojnih elemenata, prijelaza, te ostalog spojnog materijala za omogućavanje spajanja radijatora i armature, zajedno s potrebnim spojnim, vijčanim i montažnim materijalom</t>
  </si>
  <si>
    <t>Dobava i montaža žaštitnih cijevi kod prolaza cijevi (2kom) kroz zid u, zajedno s potrebnim dilatacijskim, brtvenim i vodotijesnim materijalom, te spojnim i montažnim materijalom, dimenzija</t>
  </si>
  <si>
    <t>Izrada spoja postoječeg razvoda grijanja i nove instalacije grijanja za cijevovode dimenzija.</t>
  </si>
  <si>
    <t xml:space="preserve">Sitni potrošni materijal (kudelja, zavarivački materijal, teflon i ostali sitni elementi koji nisu opisani prijašnjim stavkama). </t>
  </si>
  <si>
    <t>Dobava i montaža ravnih radijatorskog ventila, proizvodnje kao Danfoss tip RA-N sa termostatskom glavom RA 2000 (mogučnost blokiranja zadane temperature), zajedno sa potrebnim spojnim i montažnim materijalom, dimenzija</t>
  </si>
  <si>
    <t>Demontaža postojeće cirkulacijske pumpe za   grijanje proizvodnje Willo. Deponiranje na parceli investitora na suho i sigurno mjesto radi ponovne montaže.</t>
  </si>
  <si>
    <t>Isključenje glavne sklopke kotlovnice i glavnih osigurača kotlovnice.</t>
  </si>
  <si>
    <t xml:space="preserve">Ispuštanje vode iz postojeće instalacije grijanja, otpajanje postojeće instalacije grijanja od kotla, otpajanje ekspanzijskog voda od instalacije. </t>
  </si>
  <si>
    <t>Dobava i montaža navojne armature za ogrjevnu vodu, zajedno s potrebnim spojnim i montažnim materijalom, tip</t>
  </si>
  <si>
    <t>kuglasti ventil  NO 25</t>
  </si>
  <si>
    <t>hvatač nečistoće NO 25</t>
  </si>
  <si>
    <t>Dobava i montaža slavina za punjenje i pražnjenje zajedno s potrebnim spojnim i montažnim materijalom, dimenzija</t>
  </si>
  <si>
    <t>1/2"</t>
  </si>
  <si>
    <t xml:space="preserve">kom </t>
  </si>
  <si>
    <t xml:space="preserve">Dobava i montaža automatskih odzračnih lončića zajedno s potrebnim prijelazima te svim potrebnim spojnim, montažnim i brtvenim materijalom za postavu na odzračne posude ili na najviša mjesta instalacije, kao </t>
  </si>
  <si>
    <t xml:space="preserve">  proizvod Flamco
  tip Flexvent 1/2"</t>
  </si>
  <si>
    <t>Dobava i montaža slavina za ispust s leptirastom ručicom koje se postavljaju na grane grijanja te odzračnih slavina, zajedno s prijelazima i redukcijama na instalaciji, te s potrebnim spojnim i montažnim materijalom, dimenzija</t>
  </si>
  <si>
    <t>Izrada, dobava i montaža potrebnih pocinčanih spojnih elemenata, prijelaza, te ostalog spojnog materijala za omogućavanje spajanja uređaja i armature, zajedno s potrebnim spojnim, vijčanim i montažnim materijalom</t>
  </si>
  <si>
    <t>Punjenje sustava omekšanom vodom i odzračivanje</t>
  </si>
  <si>
    <t>Hladna tlačna proba instalacija, zajedno s izradom izvješća o izvršenoj probi</t>
  </si>
  <si>
    <t>Upoznavanje i obuka investitora za upotrebu uređaja i automatike</t>
  </si>
  <si>
    <t>Potrebni građevinski radovi izrade otvora u zidovima za prolaz cijevi i slični sitni građevinski radovi, uz sanaciju otvora nakon zahvata izraženi u satima rada, koji se odbravaju od strane investitora ili nadzornog inženjera</t>
  </si>
  <si>
    <t>Sitni potrošni materijal (kudelja, zavarivački materijal, teflon i ostali sitni elementi koji nisu opisani prijašnjim stavkama)</t>
  </si>
  <si>
    <t>Transport alata i materijala na gradilište, te povrat alata. Pripremno završni radovi, čišćenje i sanacija radilišta s odvozom otpadnog materijala na deponiju</t>
  </si>
  <si>
    <t xml:space="preserve">Napomena: ovim troškovnikom nisu obuhvaćeni elektro radovi. </t>
  </si>
  <si>
    <t>2. KOTLOVNICA</t>
  </si>
  <si>
    <t>nepovratni ventil NO25</t>
  </si>
  <si>
    <t xml:space="preserve">Dobava i montaža optočne pumpe s mokrim rotorom za ugradnju u cjevovod s elektronskom regulacijom protoka i pada tlaka, bez potrebe održavanja. S motorom postojanim na struju blokiranja. Kućište od sivog lijeva, kolo od plastike pojačane optičkim vlaknima, osovina od kromiranog čelika s grafitnim kliznim ležajevima.  Zajedno s potrebnim brtvenim, spojnim i montažnim materijalom, dimenzija, proizvodnje kao Wilo tip
</t>
  </si>
  <si>
    <t xml:space="preserve">Wilo - Yonos PICO 25/1-6 CAN 
Medij transportiranja : Voda 100 % 
Količina protoka : 0,56 m3/h
Visina dobave : 4,00 m
Radna temperatura (maks.) : 110 °C
Radni/nazivni tlak :           /PN10
Vrsta struje : 1~230V/50Hz
Potrebna snaga  : 0,004-0,040 kW, 0,44A
Vrsta zaštite : IP XD2
Broj okretaja (maks.) : 800-4000 1/min
Vijčani spoj : Rp 1"/G 1 1/2"
</t>
  </si>
  <si>
    <t>Dobava i montaža razdjelnika za dva kruga grijanja proizvodnje kao Maring tip HV 70/125.  Kotlovski priključci R5/4",  dva para  priključaka grijanja R1". Izolacija od EPS 25 mm (prema DIN 4102-B2) sa oplatom od pocinčanog lima 0.8 mm</t>
  </si>
  <si>
    <t>Montaža postojeće cirkulacijske pumpe proizvodnje Willo dimenzije 1". U cijenu uraćunati potreban spojni i montažni materijal potreban za ugradnju pumpe</t>
  </si>
  <si>
    <t>Dobava i montaža prijelaznih komada  Cu/navoj, zajedno s potrebnim spojnicama te ostalim potrebnim spojnim i montažnim materijalom, dimenzija</t>
  </si>
  <si>
    <t>ø35/5/4"</t>
  </si>
  <si>
    <t>ø28/1"</t>
  </si>
  <si>
    <t>ø22/1"</t>
  </si>
  <si>
    <t>Dobava i montaža bakrenih cijevi izvedenih u skladu s DIN 1786, zajedno s potrebnim dodacima za lukove, redukcije, T-komade, odreske i otpad, materijalom za zavarivanje te ostalim potrebnim spojnim i montažnim materijalom, dimenzija</t>
  </si>
  <si>
    <t xml:space="preserve">   Ø35,0x1,5</t>
  </si>
  <si>
    <t xml:space="preserve">   Ø28,0x1,5</t>
  </si>
  <si>
    <t xml:space="preserve">   Ø22,0x1,0</t>
  </si>
  <si>
    <t xml:space="preserve">Dobava i montaža izolacije cjevovoda kao Armacell Tubolit debljine 9mm koja se dodatno izolira aluminijskim zaštitnim limom debljine prema standardu, zajedno sa spojnim i učvrsnim materijalom, ukupne dužine za cijevi </t>
  </si>
  <si>
    <t>Dobava i montaža sabirničko-modularnog sustava za regulaciju grijanja vođenu vremenskim uvjetima za ugradnju na zid pokraj plinskog atmosferskog toplovodnog kotla, proizvod kao Vaillant . Uz automatiku potrebno naručiti i temperaturni osjetnik za ugradnju u kotao te vanjski osjetnik</t>
  </si>
  <si>
    <t xml:space="preserve">Doba i montaža sobnog korektora temperature proizvodnje kao Vaillant, zajedno sa materijalom za ugradnju na zid te ostalim spojnim i montažnim materijalom </t>
  </si>
  <si>
    <t>Vaillant tip VR 80</t>
  </si>
  <si>
    <t>Dobava i montaža člankastik aluminijskih radijatora proizvodnje kao GLOBAL zajedno s konzolama, pričvrsnicama, spojnicama i brtva,a te čepovima, kao i ostalim sitnim spojnim i montažnim materijalom, kao tip</t>
  </si>
  <si>
    <t>VOX 500-5članka</t>
  </si>
  <si>
    <t>VOX 500-2članaka</t>
  </si>
  <si>
    <t>VOX 500-3članaka</t>
  </si>
  <si>
    <t>VOX 500-4članka</t>
  </si>
  <si>
    <t>VOX 500-9članka</t>
  </si>
  <si>
    <t>OSCAR 1800-2članka</t>
  </si>
  <si>
    <t xml:space="preserve">   Ø15,0x1,0</t>
  </si>
  <si>
    <t xml:space="preserve">   Ø18,0x1,0</t>
  </si>
  <si>
    <t>ø15/1/2"</t>
  </si>
  <si>
    <t>NO 25 (2kom)</t>
  </si>
  <si>
    <t>NO 20 (4kom)</t>
  </si>
  <si>
    <t>NO 18 (12kom)</t>
  </si>
  <si>
    <t>Ø28,0x1,5</t>
  </si>
  <si>
    <t xml:space="preserve">1. RADOVI DEMONTAŽE GRIJANJA </t>
  </si>
  <si>
    <t>OPĆINA SVETI ILIJA</t>
  </si>
  <si>
    <t>Josipa Godrijana 2, Sveti Ilija</t>
  </si>
  <si>
    <t>OIB 83965972348</t>
  </si>
  <si>
    <t xml:space="preserve">REKONSTRUKCIJA POSTOJEĆE GRAĐEVINE - </t>
  </si>
  <si>
    <t>DRUŠTVENI DOM BELETINEC</t>
  </si>
  <si>
    <t>Stjepana Radića 19, Beletinec</t>
  </si>
  <si>
    <t>Zoran Brakus, dipl.ing.arh.</t>
  </si>
  <si>
    <t>Zajednička oznaka projekta 138/14</t>
  </si>
  <si>
    <t>DATUM: studeni 2014.</t>
  </si>
  <si>
    <t>BR. T.D.: 577-2014</t>
  </si>
  <si>
    <t>GLAVNI PROJEKT-</t>
  </si>
  <si>
    <t>3. RADIJATORSKO GRIJANJE</t>
  </si>
  <si>
    <t>k.č.br. 814/2  k.o. Beletinec</t>
  </si>
  <si>
    <t>Dobava i montaža krovne haube s kapom za izbacivanje otpadnog zraka na krovu, zajedno s potrebnim opšavom, spojni i brtvenim materijalom za priključak na kanal, kao</t>
  </si>
  <si>
    <t>Dobava i montaža rešetke za izjednačenje tlaka za ugradnju u vrata prostora iz kojeg se vrši odsis, proizvodnje kao KLIMAOPREMA. U stavku uračunati sav potreban spojni, vijčani te montažni materijal za ugradnju</t>
  </si>
  <si>
    <t>OAS-R(x) 325x125   RAL _____</t>
  </si>
  <si>
    <t xml:space="preserve">Izrada otvora u vratima za ugradnju rešetki dimenzije </t>
  </si>
  <si>
    <t>325x125</t>
  </si>
  <si>
    <t>Plastificiranje prestrujnih rešetki (ukoliko nisu izabrane boje prema zahtjevu arhitekta), u RAL-u prema zahtjevu</t>
  </si>
  <si>
    <t xml:space="preserve">OAS-R(x) 325x125   </t>
  </si>
  <si>
    <t>Dobava i montaža PVC cijevi za odvodnju kondenzata iz ventilacijskog kanala zajedno sa spajanjem na postojeći odvod otpadnih voda preko stalno potopljenog sifona s potrebnim ovjesnim i spojnim (šelne, trake i sl.) i montažnim materijalom, za spoj elemenata, dimenzija</t>
  </si>
  <si>
    <t>PVC cijev DN32 L=250mm</t>
  </si>
  <si>
    <t>PVC koljeno 90° DN32</t>
  </si>
  <si>
    <t>Izrada spoja odvoda kondenzata i spoja sa odvodom iz umivaonika na novu instalaciju kanalizacije u kupaonici, sve preko potopljenog sifona radi sprečavanja povrata mirisa, s potrebnim brtvljenjima</t>
  </si>
  <si>
    <t>Dobava i montaža fleksibilnog spoja za spoj odsisnog kanala i  ventilatora s potrebnim spojnim (šelne, trake i sl.) i montažnim materijalom, za spoj elemenata, dimenzija</t>
  </si>
  <si>
    <t>Puštanje u pogon odsisnih ventilatora uz spajanje na pripremljenu el. instalaciju i davanje potrebne dokumentacije od strane ovlaštenog servisa</t>
  </si>
  <si>
    <t>Izrada mjerenje funkcionalnosti lokalne odsisne ventilacije od strane ovlaštenog poduzeća uz davanje izvješća o izvršenom mjerenju</t>
  </si>
  <si>
    <t>Napomena: u stavke nije uračunata izrada elektro instalacije za ventilatore niti prekidači rada (samo regulatori za pojedine uređaje)</t>
  </si>
  <si>
    <t>4.  LOKALNA ODSISNA VENTILACIJA</t>
  </si>
  <si>
    <t>5. OSTALI RADOVI</t>
  </si>
  <si>
    <t>proizvod Pichelr&amp;Co
tip DH -100</t>
  </si>
  <si>
    <t>Dobava i montaža okruglih pocinčanih spiro cijevi za vođenje otpadnog zraka kroz zid i u zidu zajedno s T komadima, redukcijama i  potrebnim ovjesnim i spojnim (šelne, trake i sl.) i montažnim materijalom, za spoj elemenata, dimenzija</t>
  </si>
  <si>
    <t>ø80mm</t>
  </si>
  <si>
    <t>425x125</t>
  </si>
  <si>
    <t xml:space="preserve">OAS-R(x) 425x125   </t>
  </si>
  <si>
    <t>OAS-R(x) 425x125   RAL _____</t>
  </si>
  <si>
    <t>PVC cijev DN32 L=1000mm</t>
  </si>
  <si>
    <t>Ø75/Ø80, L=1000mm</t>
  </si>
  <si>
    <t xml:space="preserve"> proizvod kao Maico
 tip ER-UP 60 VZC
 V=47,88 m3/h
 Δp=265Pa
 N=21W, 230V, 50Hz, IP X5
 nivo zv. tlaka  40 dBA na 3,0m
 težina 2,58kg
 priključak ø75mm
 dimenzije 236/236/146mm
 filtar klase G2
 timer za naknadni rad 1,5…24 min
 zadrška uključenja 0…150 s</t>
  </si>
  <si>
    <t xml:space="preserve"> proizvod kao Maico
 tip ER-UP 100 VZC
 V=92,96 m3/h
 Δp=100Pa
 N=31W, 230V, 50Hz, IP X5
 nivo zv. tlaka  40 dBA na 3,0m
 težina 2,58kg
 priključak ø75mm
 dimenzije 236/236/146mm
 filtar klase G2
 timer za naknadni rad 1,5…24 min
 zadrška uključenja 0…150 s</t>
  </si>
  <si>
    <t>kuglasti ventil  NO 32</t>
  </si>
  <si>
    <r>
      <t xml:space="preserve">Demontaža postojećih bakrenih cijevi grijanja zajedno sa ovjesom dimenzija  </t>
    </r>
    <r>
      <rPr>
        <sz val="10"/>
        <rFont val="Calibri"/>
        <family val="2"/>
      </rPr>
      <t>ø</t>
    </r>
    <r>
      <rPr>
        <sz val="10"/>
        <rFont val="Arial"/>
        <family val="2"/>
      </rPr>
      <t>22 i ø28 ukupne duljine cca 10,0m. Odvoz istih na deponiju do 10,0km udaljenosti ili deponiranje na parceli investitora na suho i sigurno mjesto radi ponovne montaže.</t>
    </r>
  </si>
  <si>
    <t>Demontaža postojećih mesingane armature domenzije NO 25 (kom 4) i sigurnosnog ventila, zajedno sa spojnim imontažnim materijalom, otpajanje od cijevovoda.Odvoz istih na deponiju do 10,0km udaljenosti ili deponiranje na parceli investitora na suho i sigurno mjesto radi ponovne montaže.</t>
  </si>
  <si>
    <t xml:space="preserve">  proizvod kao Flamco
  tip Prescor 200-1/2 “, 2,5bar 
  membranski sig. Ventil prema TRD 721
  kućište iz mesinga
  tlak otvaranja 2,5 bar
s dokumentom o baždarenju od ovlaštenog poduzeća
</t>
  </si>
  <si>
    <t>Dobava i montaža "kappen" ventila dimenzije NO 20 za postavi prije ekspanzijske posude grijanja s plombiranom kapom, zajedno s  potrebnim spojnim, brtvenim i montažnim materijalom</t>
  </si>
  <si>
    <t xml:space="preserve">Dobava i montaža sigurnosnog ventila NO20, za montažu na novi kotao bez mogućnosti zatvaranja, zajedno s ispusnom cijevi NO 25 dužine 5,0m izvedenu s padom prema rasteretnoj posudi odnosno izljevnom mjestu,  te s potrebnim spojnim i montažnim materijalom, kao </t>
  </si>
  <si>
    <t xml:space="preserve">       Vaillant calorMATIC 630</t>
  </si>
  <si>
    <t>Dobava i ugradnja podkonstrukcije koja se montira iza knauf stijene a radi mogućnosti učvršćenja radijatora na knauf zid</t>
  </si>
  <si>
    <t>Puštanja u pogon plinskog atmosferskog toplovodnog kotla i pripadne automatike i korektora te pumpi, od strane ovlaštenog servisa, nadzor, ugađanje opreme u polju, testiranje isporučene opreme, izrada ispitnih listova i funkcionalnih proba, podešavanje vremena rada pojedine grane obzirom na zahtjeve investitora, zajedno s potrebnim međusobnim ožičenjim</t>
  </si>
  <si>
    <t>Dobava i montaža odsisnog ventilatora (centrifugalnog) s ugradbenom kutijom za ugradnju iznad spuštenog stropa, nadžbukno ili u stjenku zida s izradom otvora u stropu ili zidu, s izmjenjivim filtrom, nepovratnom klapnom, eventualno timerom za naknadni rad (svi dodaci vidljivi u samom tipu ventilatora), zajedno s potrebnim spojnim i montažnim materijalom, koji se uključuju prekidačem rasvjete ili vlastitim prekidačem, tip</t>
  </si>
  <si>
    <t xml:space="preserve">Izrada priključka za odvod kondenzata iz spiro kanala na donjem dijelu T-komada, za mogućnost spoja PVC DN 32 cijevi </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</si>
</sst>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_-* #,##0.0\ &quot;kn&quot;_-;\-* #,##0.0\ &quot;kn&quot;_-;_-* &quot;-&quot;??\ &quot;kn&quot;_-;_-@_-"/>
    <numFmt numFmtId="168" formatCode="#,##0.00_ ;[Red]\-#,##0.00\ "/>
    <numFmt numFmtId="169" formatCode="#,##0.00;&quot;&quot;"/>
    <numFmt numFmtId="170" formatCode="#,##0.00;;&quot;&quot;"/>
    <numFmt numFmtId="171" formatCode="m/d/yyyy"/>
    <numFmt numFmtId="172" formatCode="&quot;Istina&quot;;&quot;Istina&quot;;&quot;Laž&quot;"/>
    <numFmt numFmtId="173" formatCode="[$€-2]\ #,##0.00_);[Red]\([$€-2]\ #,##0.00\)"/>
    <numFmt numFmtId="174" formatCode="General\ &quot;h&quot;"/>
    <numFmt numFmtId="175" formatCode="&quot;Yes&quot;;&quot;Yes&quot;;&quot;No&quot;"/>
    <numFmt numFmtId="176" formatCode="&quot;True&quot;;&quot;True&quot;;&quot;False&quot;"/>
    <numFmt numFmtId="177" formatCode="&quot;On&quot;;&quot;On&quot;;&quot;Off&quot;"/>
    <numFmt numFmtId="178" formatCode="0.0"/>
    <numFmt numFmtId="179" formatCode="[$¥€-2]\ #,##0.00_);[Red]\([$€-2]\ #,##0.00\)"/>
  </numFmts>
  <fonts count="30">
    <font>
      <sz val="10"/>
      <name val="Arial"/>
      <family val="2"/>
    </font>
    <font>
      <sz val="8"/>
      <name val="Arial"/>
      <family val="2"/>
    </font>
    <font>
      <u val="single"/>
      <sz val="10"/>
      <color indexed="12"/>
      <name val="Arial"/>
      <family val="2"/>
    </font>
    <font>
      <u val="single"/>
      <sz val="10"/>
      <color indexed="36"/>
      <name val="Arial"/>
      <family val="2"/>
    </font>
    <font>
      <sz val="20"/>
      <name val="Arial"/>
      <family val="2"/>
    </font>
    <font>
      <b/>
      <sz val="10"/>
      <name val="Arial"/>
      <family val="2"/>
    </font>
    <font>
      <sz val="12"/>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0"/>
      <name val="Calibri"/>
      <family val="2"/>
    </font>
    <font>
      <sz val="10"/>
      <color indexed="8"/>
      <name val="Arial"/>
      <family val="0"/>
    </font>
    <font>
      <sz val="14"/>
      <color indexed="8"/>
      <name val="Arial"/>
      <family val="0"/>
    </font>
    <font>
      <sz val="8"/>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5">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0" fillId="16" borderId="1" applyNumberFormat="0" applyFont="0" applyAlignment="0" applyProtection="0"/>
    <xf numFmtId="0" fontId="14" fillId="4" borderId="0" applyNumberFormat="0" applyBorder="0" applyAlignment="0" applyProtection="0"/>
    <xf numFmtId="0" fontId="14" fillId="4" borderId="0" applyNumberFormat="0" applyBorder="0" applyAlignment="0" applyProtection="0"/>
    <xf numFmtId="0" fontId="2" fillId="0" borderId="0" applyNumberFormat="0" applyFill="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0" borderId="0" applyNumberFormat="0" applyBorder="0" applyAlignment="0" applyProtection="0"/>
    <xf numFmtId="0" fontId="21" fillId="21" borderId="2" applyNumberFormat="0" applyAlignment="0" applyProtection="0"/>
    <xf numFmtId="0" fontId="11" fillId="21" borderId="3" applyNumberFormat="0" applyAlignment="0" applyProtection="0"/>
    <xf numFmtId="0" fontId="10" fillId="3" borderId="0" applyNumberFormat="0" applyBorder="0" applyAlignment="0" applyProtection="0"/>
    <xf numFmtId="0" fontId="22"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0" fillId="16" borderId="1" applyNumberFormat="0" applyFont="0" applyAlignment="0" applyProtection="0"/>
    <xf numFmtId="0" fontId="8" fillId="0" borderId="0">
      <alignment/>
      <protection/>
    </xf>
    <xf numFmtId="0" fontId="21" fillId="21" borderId="2"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9" fillId="0" borderId="7" applyNumberFormat="0" applyFill="0" applyAlignment="0" applyProtection="0"/>
    <xf numFmtId="0" fontId="3" fillId="0" borderId="0" applyNumberFormat="0" applyFill="0" applyBorder="0" applyAlignment="0" applyProtection="0"/>
    <xf numFmtId="0" fontId="12" fillId="23" borderId="8" applyNumberFormat="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18" fillId="7" borderId="3" applyNumberFormat="0" applyAlignment="0" applyProtection="0"/>
    <xf numFmtId="44" fontId="0" fillId="0" borderId="0" applyFill="0" applyBorder="0" applyAlignment="0" applyProtection="0"/>
    <xf numFmtId="42" fontId="0" fillId="0" borderId="0" applyFill="0" applyBorder="0" applyAlignment="0" applyProtection="0"/>
    <xf numFmtId="0" fontId="2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cellStyleXfs>
  <cellXfs count="138">
    <xf numFmtId="0" fontId="0" fillId="0" borderId="0" xfId="0" applyAlignment="1">
      <alignment/>
    </xf>
    <xf numFmtId="0" fontId="0" fillId="0" borderId="0" xfId="0" applyFill="1" applyAlignment="1">
      <alignment horizontal="left" vertical="top" wrapText="1"/>
    </xf>
    <xf numFmtId="0" fontId="0" fillId="0" borderId="0" xfId="0" applyFont="1" applyAlignment="1">
      <alignment vertical="top" wrapText="1"/>
    </xf>
    <xf numFmtId="0" fontId="0" fillId="0" borderId="0" xfId="0" applyFont="1" applyAlignment="1">
      <alignment/>
    </xf>
    <xf numFmtId="0" fontId="0" fillId="0" borderId="10" xfId="0" applyFont="1" applyBorder="1" applyAlignment="1">
      <alignment vertical="top" wrapText="1"/>
    </xf>
    <xf numFmtId="0" fontId="0" fillId="0" borderId="0" xfId="0" applyFont="1" applyAlignment="1">
      <alignment horizontal="center" vertical="top"/>
    </xf>
    <xf numFmtId="0" fontId="0" fillId="0" borderId="10" xfId="0" applyFont="1" applyBorder="1" applyAlignment="1">
      <alignment horizontal="center" vertical="top"/>
    </xf>
    <xf numFmtId="0" fontId="0" fillId="0" borderId="0" xfId="0" applyFont="1" applyAlignment="1">
      <alignment horizontal="left" vertical="top" wrapText="1" indent="1"/>
    </xf>
    <xf numFmtId="0" fontId="0" fillId="0" borderId="0" xfId="0" applyFont="1" applyAlignment="1">
      <alignment vertical="top"/>
    </xf>
    <xf numFmtId="0" fontId="0" fillId="0" borderId="0" xfId="0" applyFont="1" applyBorder="1" applyAlignment="1">
      <alignment horizontal="center" vertical="top"/>
    </xf>
    <xf numFmtId="0" fontId="0" fillId="0" borderId="0" xfId="0" applyFont="1" applyBorder="1" applyAlignment="1">
      <alignment vertical="top" wrapText="1"/>
    </xf>
    <xf numFmtId="168" fontId="0" fillId="0" borderId="0" xfId="0" applyNumberFormat="1" applyFont="1" applyAlignment="1">
      <alignment/>
    </xf>
    <xf numFmtId="168" fontId="0" fillId="0" borderId="11" xfId="0" applyNumberFormat="1" applyFont="1" applyBorder="1" applyAlignment="1">
      <alignment/>
    </xf>
    <xf numFmtId="170" fontId="0" fillId="0" borderId="11" xfId="0" applyNumberForma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168" fontId="0" fillId="0" borderId="12" xfId="0" applyNumberFormat="1" applyFont="1" applyBorder="1" applyAlignment="1">
      <alignment/>
    </xf>
    <xf numFmtId="168" fontId="0" fillId="0" borderId="0" xfId="0" applyNumberFormat="1" applyFont="1" applyBorder="1" applyAlignment="1">
      <alignment/>
    </xf>
    <xf numFmtId="0" fontId="0" fillId="0" borderId="0" xfId="0" applyBorder="1" applyAlignment="1">
      <alignment/>
    </xf>
    <xf numFmtId="170" fontId="0" fillId="0" borderId="12" xfId="0" applyNumberFormat="1" applyBorder="1" applyAlignment="1">
      <alignment/>
    </xf>
    <xf numFmtId="0" fontId="1" fillId="0" borderId="0" xfId="0" applyFont="1" applyAlignment="1">
      <alignment/>
    </xf>
    <xf numFmtId="0" fontId="1" fillId="0" borderId="12" xfId="0" applyFont="1" applyBorder="1" applyAlignment="1">
      <alignment horizontal="center" vertical="top"/>
    </xf>
    <xf numFmtId="0" fontId="1" fillId="0" borderId="12" xfId="0" applyFont="1" applyBorder="1" applyAlignment="1">
      <alignment horizontal="center" vertical="top" wrapText="1"/>
    </xf>
    <xf numFmtId="0" fontId="1" fillId="0" borderId="12" xfId="0" applyFont="1" applyBorder="1" applyAlignment="1">
      <alignment horizontal="center"/>
    </xf>
    <xf numFmtId="168" fontId="1" fillId="0" borderId="12" xfId="0" applyNumberFormat="1" applyFont="1" applyBorder="1" applyAlignment="1">
      <alignment horizontal="center"/>
    </xf>
    <xf numFmtId="0" fontId="0" fillId="0" borderId="0" xfId="0" applyFont="1" applyBorder="1" applyAlignment="1">
      <alignment horizontal="right"/>
    </xf>
    <xf numFmtId="0" fontId="0" fillId="0" borderId="0" xfId="0" applyFont="1" applyAlignment="1">
      <alignment horizontal="right"/>
    </xf>
    <xf numFmtId="0" fontId="0" fillId="0" borderId="12" xfId="0" applyFont="1" applyBorder="1" applyAlignment="1">
      <alignment horizontal="right"/>
    </xf>
    <xf numFmtId="0" fontId="0" fillId="0" borderId="0" xfId="0" applyFont="1" applyBorder="1" applyAlignment="1">
      <alignment horizontal="left"/>
    </xf>
    <xf numFmtId="0" fontId="0" fillId="0" borderId="0" xfId="0" applyFont="1" applyAlignment="1">
      <alignment horizontal="left"/>
    </xf>
    <xf numFmtId="0" fontId="0" fillId="0" borderId="10" xfId="0" applyFont="1" applyBorder="1" applyAlignment="1">
      <alignment horizontal="left"/>
    </xf>
    <xf numFmtId="170" fontId="0" fillId="0" borderId="0" xfId="0" applyNumberFormat="1" applyBorder="1" applyAlignment="1">
      <alignment/>
    </xf>
    <xf numFmtId="0" fontId="5" fillId="0" borderId="0" xfId="0" applyFont="1" applyAlignment="1">
      <alignment horizontal="center" vertical="top"/>
    </xf>
    <xf numFmtId="0" fontId="0" fillId="24" borderId="0" xfId="0" applyFont="1" applyFill="1" applyBorder="1" applyAlignment="1">
      <alignment horizontal="center" vertical="top"/>
    </xf>
    <xf numFmtId="0" fontId="0" fillId="24" borderId="0" xfId="0" applyFont="1" applyFill="1" applyBorder="1" applyAlignment="1">
      <alignment vertical="top" wrapText="1"/>
    </xf>
    <xf numFmtId="0" fontId="0" fillId="24" borderId="0" xfId="0" applyFont="1" applyFill="1" applyBorder="1" applyAlignment="1">
      <alignment horizontal="left"/>
    </xf>
    <xf numFmtId="0" fontId="0" fillId="24" borderId="0" xfId="0" applyFont="1" applyFill="1" applyBorder="1" applyAlignment="1">
      <alignment horizontal="right"/>
    </xf>
    <xf numFmtId="0" fontId="0" fillId="24" borderId="0" xfId="0" applyFont="1" applyFill="1" applyBorder="1" applyAlignment="1">
      <alignment horizontal="center"/>
    </xf>
    <xf numFmtId="168" fontId="0" fillId="24" borderId="0" xfId="0" applyNumberFormat="1" applyFont="1" applyFill="1" applyBorder="1" applyAlignment="1">
      <alignment/>
    </xf>
    <xf numFmtId="0" fontId="0" fillId="24" borderId="0" xfId="0" applyFill="1" applyBorder="1" applyAlignment="1">
      <alignment/>
    </xf>
    <xf numFmtId="0" fontId="0" fillId="24" borderId="0" xfId="0" applyFill="1" applyAlignment="1">
      <alignment/>
    </xf>
    <xf numFmtId="0" fontId="1" fillId="24" borderId="12" xfId="0" applyFont="1" applyFill="1" applyBorder="1" applyAlignment="1">
      <alignment horizontal="center" vertical="top"/>
    </xf>
    <xf numFmtId="0" fontId="1" fillId="24" borderId="12" xfId="0" applyFont="1" applyFill="1" applyBorder="1" applyAlignment="1">
      <alignment horizontal="center"/>
    </xf>
    <xf numFmtId="168" fontId="1" fillId="24" borderId="12" xfId="0" applyNumberFormat="1" applyFont="1" applyFill="1" applyBorder="1" applyAlignment="1">
      <alignment horizontal="center"/>
    </xf>
    <xf numFmtId="0" fontId="1" fillId="24" borderId="0" xfId="0" applyFont="1" applyFill="1" applyAlignment="1">
      <alignment/>
    </xf>
    <xf numFmtId="0" fontId="0" fillId="24" borderId="0" xfId="0" applyFont="1" applyFill="1" applyAlignment="1">
      <alignment horizontal="center" vertical="top"/>
    </xf>
    <xf numFmtId="0" fontId="0" fillId="24" borderId="0" xfId="0" applyFont="1" applyFill="1" applyAlignment="1">
      <alignment vertical="top" wrapText="1"/>
    </xf>
    <xf numFmtId="0" fontId="0" fillId="24" borderId="0" xfId="0" applyFont="1" applyFill="1" applyAlignment="1">
      <alignment horizontal="left"/>
    </xf>
    <xf numFmtId="0" fontId="0" fillId="24" borderId="0" xfId="0" applyFont="1" applyFill="1" applyAlignment="1">
      <alignment horizontal="right"/>
    </xf>
    <xf numFmtId="0" fontId="0" fillId="24" borderId="0" xfId="0" applyFont="1" applyFill="1" applyAlignment="1">
      <alignment horizontal="center"/>
    </xf>
    <xf numFmtId="168" fontId="0" fillId="24" borderId="0" xfId="0" applyNumberFormat="1" applyFont="1" applyFill="1" applyAlignment="1">
      <alignment/>
    </xf>
    <xf numFmtId="0" fontId="0" fillId="24" borderId="13" xfId="0" applyFont="1" applyFill="1" applyBorder="1" applyAlignment="1">
      <alignment horizontal="center"/>
    </xf>
    <xf numFmtId="168" fontId="0" fillId="24" borderId="13" xfId="0" applyNumberFormat="1" applyFont="1" applyFill="1" applyBorder="1" applyAlignment="1">
      <alignment/>
    </xf>
    <xf numFmtId="0" fontId="5" fillId="24" borderId="0" xfId="0" applyFont="1" applyFill="1" applyBorder="1" applyAlignment="1">
      <alignment horizontal="center" vertical="top"/>
    </xf>
    <xf numFmtId="0" fontId="5" fillId="24" borderId="0" xfId="0" applyFont="1" applyFill="1" applyBorder="1" applyAlignment="1">
      <alignment vertical="top" wrapText="1"/>
    </xf>
    <xf numFmtId="0" fontId="0" fillId="24" borderId="0" xfId="0" applyFont="1" applyFill="1" applyBorder="1" applyAlignment="1">
      <alignment horizontal="left"/>
    </xf>
    <xf numFmtId="0" fontId="0" fillId="24" borderId="0" xfId="0" applyFont="1" applyFill="1" applyBorder="1" applyAlignment="1">
      <alignment horizontal="right"/>
    </xf>
    <xf numFmtId="170" fontId="0" fillId="24" borderId="11" xfId="0" applyNumberFormat="1" applyFill="1" applyBorder="1" applyAlignment="1">
      <alignment/>
    </xf>
    <xf numFmtId="0" fontId="5" fillId="24" borderId="13" xfId="0" applyFont="1" applyFill="1" applyBorder="1" applyAlignment="1">
      <alignment horizontal="center" vertical="top"/>
    </xf>
    <xf numFmtId="0" fontId="5" fillId="24" borderId="13" xfId="0" applyFont="1" applyFill="1" applyBorder="1" applyAlignment="1">
      <alignment vertical="top" wrapText="1"/>
    </xf>
    <xf numFmtId="0" fontId="0" fillId="24" borderId="13" xfId="0" applyFont="1" applyFill="1" applyBorder="1" applyAlignment="1">
      <alignment horizontal="left"/>
    </xf>
    <xf numFmtId="0" fontId="0" fillId="24" borderId="13" xfId="0" applyFont="1" applyFill="1" applyBorder="1" applyAlignment="1">
      <alignment horizontal="right"/>
    </xf>
    <xf numFmtId="0" fontId="0" fillId="24" borderId="13" xfId="0" applyFill="1" applyBorder="1" applyAlignment="1">
      <alignment/>
    </xf>
    <xf numFmtId="0" fontId="4" fillId="24" borderId="0" xfId="0" applyFont="1" applyFill="1" applyBorder="1" applyAlignment="1">
      <alignment horizontal="left" vertical="top"/>
    </xf>
    <xf numFmtId="0" fontId="0" fillId="24" borderId="14" xfId="0" applyFont="1" applyFill="1" applyBorder="1" applyAlignment="1">
      <alignment horizontal="center" vertical="top"/>
    </xf>
    <xf numFmtId="0" fontId="0" fillId="24" borderId="14" xfId="0" applyFont="1" applyFill="1" applyBorder="1" applyAlignment="1">
      <alignment vertical="top" wrapText="1"/>
    </xf>
    <xf numFmtId="0" fontId="0" fillId="24" borderId="14" xfId="0" applyFont="1" applyFill="1" applyBorder="1" applyAlignment="1">
      <alignment horizontal="left"/>
    </xf>
    <xf numFmtId="0" fontId="0" fillId="24" borderId="14" xfId="0" applyFont="1" applyFill="1" applyBorder="1" applyAlignment="1">
      <alignment horizontal="right"/>
    </xf>
    <xf numFmtId="0" fontId="0" fillId="24" borderId="14" xfId="0" applyFont="1" applyFill="1" applyBorder="1" applyAlignment="1">
      <alignment horizontal="center"/>
    </xf>
    <xf numFmtId="168" fontId="0" fillId="24" borderId="14" xfId="0" applyNumberFormat="1" applyFont="1" applyFill="1" applyBorder="1" applyAlignment="1">
      <alignment/>
    </xf>
    <xf numFmtId="0" fontId="0" fillId="24" borderId="14" xfId="0" applyFill="1" applyBorder="1" applyAlignment="1">
      <alignment/>
    </xf>
    <xf numFmtId="0" fontId="0" fillId="24" borderId="14" xfId="0" applyFont="1" applyFill="1" applyBorder="1" applyAlignment="1">
      <alignment horizontal="center" vertical="top"/>
    </xf>
    <xf numFmtId="0" fontId="0" fillId="24" borderId="14" xfId="0" applyFont="1" applyFill="1" applyBorder="1" applyAlignment="1">
      <alignment vertical="top" wrapText="1"/>
    </xf>
    <xf numFmtId="0" fontId="0" fillId="24" borderId="14" xfId="0" applyFont="1" applyFill="1" applyBorder="1" applyAlignment="1">
      <alignment horizontal="left"/>
    </xf>
    <xf numFmtId="0" fontId="0" fillId="24" borderId="14" xfId="0" applyFont="1" applyFill="1" applyBorder="1" applyAlignment="1">
      <alignment horizontal="right"/>
    </xf>
    <xf numFmtId="0" fontId="1" fillId="24" borderId="12" xfId="0" applyFont="1" applyFill="1" applyBorder="1" applyAlignment="1">
      <alignment horizontal="left" vertical="top" wrapText="1"/>
    </xf>
    <xf numFmtId="0" fontId="5" fillId="0" borderId="0" xfId="0" applyFont="1" applyAlignment="1">
      <alignment horizontal="left" vertical="top"/>
    </xf>
    <xf numFmtId="9" fontId="0" fillId="24" borderId="0" xfId="57" applyFill="1" applyBorder="1" applyAlignment="1">
      <alignment/>
    </xf>
    <xf numFmtId="49" fontId="0" fillId="24" borderId="0" xfId="0" applyNumberFormat="1" applyFont="1" applyFill="1" applyBorder="1" applyAlignment="1">
      <alignment horizontal="center" vertical="top"/>
    </xf>
    <xf numFmtId="49" fontId="0" fillId="24" borderId="0" xfId="0" applyNumberFormat="1" applyFont="1" applyFill="1" applyBorder="1" applyAlignment="1">
      <alignment vertical="top" wrapText="1"/>
    </xf>
    <xf numFmtId="49" fontId="0" fillId="24" borderId="0" xfId="0" applyNumberFormat="1" applyFont="1" applyFill="1" applyBorder="1" applyAlignment="1">
      <alignment horizontal="left"/>
    </xf>
    <xf numFmtId="49" fontId="0" fillId="24" borderId="0" xfId="0" applyNumberFormat="1" applyFont="1" applyFill="1" applyBorder="1" applyAlignment="1">
      <alignment horizontal="right"/>
    </xf>
    <xf numFmtId="49" fontId="0" fillId="24" borderId="0" xfId="0" applyNumberFormat="1" applyFont="1" applyFill="1" applyAlignment="1">
      <alignment horizontal="center" vertical="top"/>
    </xf>
    <xf numFmtId="49" fontId="0" fillId="24" borderId="0" xfId="0" applyNumberFormat="1" applyFont="1" applyFill="1" applyAlignment="1">
      <alignment vertical="top" wrapText="1"/>
    </xf>
    <xf numFmtId="49" fontId="0" fillId="24" borderId="0" xfId="0" applyNumberFormat="1" applyFont="1" applyFill="1" applyAlignment="1">
      <alignment horizontal="left"/>
    </xf>
    <xf numFmtId="49" fontId="0" fillId="24" borderId="0" xfId="0" applyNumberFormat="1" applyFill="1" applyAlignment="1">
      <alignment/>
    </xf>
    <xf numFmtId="49" fontId="7" fillId="24" borderId="0" xfId="0" applyNumberFormat="1" applyFont="1" applyFill="1" applyAlignment="1">
      <alignment horizontal="left"/>
    </xf>
    <xf numFmtId="49" fontId="0" fillId="24" borderId="0" xfId="0" applyNumberFormat="1" applyFont="1" applyFill="1" applyAlignment="1">
      <alignment horizontal="right"/>
    </xf>
    <xf numFmtId="49" fontId="6" fillId="24" borderId="0" xfId="0" applyNumberFormat="1" applyFont="1" applyFill="1" applyAlignment="1">
      <alignment horizontal="left"/>
    </xf>
    <xf numFmtId="0" fontId="0" fillId="0" borderId="0" xfId="0" applyAlignment="1">
      <alignment horizontal="left" vertical="top" wrapText="1" indent="1"/>
    </xf>
    <xf numFmtId="0" fontId="0" fillId="0" borderId="0" xfId="0" applyAlignment="1">
      <alignment vertical="top" wrapText="1"/>
    </xf>
    <xf numFmtId="0" fontId="0" fillId="0" borderId="0" xfId="0" applyFont="1" applyAlignment="1">
      <alignment horizontal="justify" vertical="top" wrapText="1"/>
    </xf>
    <xf numFmtId="0" fontId="0" fillId="0" borderId="0" xfId="0" applyAlignment="1">
      <alignment horizontal="left"/>
    </xf>
    <xf numFmtId="0" fontId="0" fillId="0" borderId="0" xfId="0" applyFill="1" applyAlignment="1">
      <alignment vertical="top" wrapText="1"/>
    </xf>
    <xf numFmtId="0" fontId="0" fillId="0" borderId="0" xfId="0" applyFont="1" applyAlignment="1">
      <alignment vertical="top" wrapText="1"/>
    </xf>
    <xf numFmtId="49" fontId="25" fillId="24" borderId="0" xfId="0" applyNumberFormat="1" applyFont="1" applyFill="1" applyAlignment="1">
      <alignment horizontal="left"/>
    </xf>
    <xf numFmtId="0" fontId="5" fillId="24" borderId="11" xfId="0" applyFont="1" applyFill="1" applyBorder="1" applyAlignment="1">
      <alignment horizontal="center" vertical="top"/>
    </xf>
    <xf numFmtId="0" fontId="5" fillId="24" borderId="11" xfId="0" applyFont="1" applyFill="1" applyBorder="1" applyAlignment="1">
      <alignment vertical="top" wrapText="1"/>
    </xf>
    <xf numFmtId="0" fontId="0" fillId="24" borderId="11" xfId="0" applyFont="1" applyFill="1" applyBorder="1" applyAlignment="1">
      <alignment horizontal="left"/>
    </xf>
    <xf numFmtId="0" fontId="0" fillId="24" borderId="11" xfId="0" applyFont="1" applyFill="1" applyBorder="1" applyAlignment="1">
      <alignment horizontal="right"/>
    </xf>
    <xf numFmtId="0" fontId="0" fillId="24" borderId="11" xfId="0" applyFont="1" applyFill="1" applyBorder="1" applyAlignment="1">
      <alignment horizontal="center"/>
    </xf>
    <xf numFmtId="168" fontId="0" fillId="24" borderId="11" xfId="0" applyNumberFormat="1" applyFont="1" applyFill="1" applyBorder="1" applyAlignment="1">
      <alignment/>
    </xf>
    <xf numFmtId="170" fontId="0" fillId="24" borderId="12" xfId="0" applyNumberFormat="1" applyFill="1" applyBorder="1" applyAlignment="1">
      <alignment/>
    </xf>
    <xf numFmtId="0" fontId="0" fillId="0" borderId="0" xfId="0" applyFont="1" applyBorder="1" applyAlignment="1">
      <alignment/>
    </xf>
    <xf numFmtId="0" fontId="0" fillId="0" borderId="0" xfId="0" applyFont="1" applyFill="1" applyAlignment="1">
      <alignment horizontal="center" vertical="top"/>
    </xf>
    <xf numFmtId="0" fontId="0" fillId="0" borderId="0" xfId="0" applyFont="1" applyFill="1" applyAlignment="1">
      <alignment horizontal="left" vertical="top" wrapText="1" indent="1"/>
    </xf>
    <xf numFmtId="0" fontId="0" fillId="0" borderId="0" xfId="0" applyFont="1" applyFill="1" applyAlignment="1">
      <alignment/>
    </xf>
    <xf numFmtId="168" fontId="0" fillId="0" borderId="0" xfId="0" applyNumberFormat="1" applyFont="1" applyFill="1" applyBorder="1" applyAlignment="1">
      <alignment/>
    </xf>
    <xf numFmtId="168" fontId="0" fillId="0" borderId="0" xfId="0" applyNumberFormat="1" applyFont="1" applyFill="1" applyAlignment="1">
      <alignment/>
    </xf>
    <xf numFmtId="170" fontId="0" fillId="0" borderId="0" xfId="0" applyNumberFormat="1" applyFont="1" applyFill="1" applyBorder="1" applyAlignment="1">
      <alignment/>
    </xf>
    <xf numFmtId="0" fontId="0" fillId="0" borderId="0" xfId="0" applyFill="1" applyAlignment="1">
      <alignment horizontal="left" vertical="top" wrapText="1" indent="1"/>
    </xf>
    <xf numFmtId="168" fontId="0" fillId="0" borderId="11" xfId="0" applyNumberFormat="1" applyFont="1" applyFill="1" applyBorder="1" applyAlignment="1">
      <alignment/>
    </xf>
    <xf numFmtId="170" fontId="0" fillId="0" borderId="11" xfId="0" applyNumberFormat="1" applyFont="1" applyFill="1" applyBorder="1" applyAlignment="1">
      <alignment/>
    </xf>
    <xf numFmtId="0" fontId="0" fillId="0" borderId="0" xfId="0" applyFont="1" applyFill="1" applyAlignment="1">
      <alignment vertical="top" wrapText="1"/>
    </xf>
    <xf numFmtId="0" fontId="5"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left" vertical="top" wrapText="1" indent="1"/>
    </xf>
    <xf numFmtId="0" fontId="0" fillId="0" borderId="0" xfId="0" applyFont="1" applyAlignment="1">
      <alignment/>
    </xf>
    <xf numFmtId="49" fontId="0" fillId="24" borderId="0" xfId="0" applyNumberFormat="1" applyFont="1" applyFill="1" applyAlignment="1">
      <alignment horizontal="left"/>
    </xf>
    <xf numFmtId="49" fontId="0" fillId="24" borderId="0" xfId="0" applyNumberFormat="1" applyFont="1" applyFill="1" applyAlignment="1">
      <alignment horizontal="left"/>
    </xf>
    <xf numFmtId="0" fontId="0" fillId="0" borderId="0" xfId="0" applyFont="1" applyAlignment="1">
      <alignment horizontal="left"/>
    </xf>
    <xf numFmtId="0" fontId="0" fillId="0" borderId="0" xfId="0" applyAlignment="1">
      <alignment horizontal="left" vertical="top" wrapText="1" indent="2"/>
    </xf>
    <xf numFmtId="0" fontId="0" fillId="0" borderId="0" xfId="0" applyFont="1" applyAlignment="1">
      <alignment horizontal="left"/>
    </xf>
    <xf numFmtId="0" fontId="0" fillId="0" borderId="0" xfId="0" applyFont="1" applyAlignment="1">
      <alignment horizontal="left" vertical="top" wrapText="1" indent="1"/>
    </xf>
    <xf numFmtId="49" fontId="25" fillId="24" borderId="0" xfId="0" applyNumberFormat="1" applyFont="1" applyFill="1" applyAlignment="1">
      <alignment horizontal="left"/>
    </xf>
    <xf numFmtId="0" fontId="0" fillId="0" borderId="0" xfId="0" applyBorder="1" applyAlignment="1">
      <alignment vertical="top" wrapText="1"/>
    </xf>
    <xf numFmtId="0" fontId="0" fillId="0" borderId="0" xfId="0" applyFill="1" applyAlignment="1">
      <alignment/>
    </xf>
    <xf numFmtId="0" fontId="0" fillId="0" borderId="0" xfId="0" applyFont="1" applyAlignment="1">
      <alignment horizontal="center" vertical="top"/>
    </xf>
    <xf numFmtId="0" fontId="0" fillId="0" borderId="0" xfId="0" applyFont="1" applyAlignment="1">
      <alignment horizontal="justify"/>
    </xf>
    <xf numFmtId="0" fontId="0" fillId="0" borderId="12" xfId="0" applyFont="1" applyBorder="1" applyAlignment="1">
      <alignment horizontal="center" vertical="top"/>
    </xf>
    <xf numFmtId="0" fontId="0" fillId="0" borderId="0" xfId="53" applyFont="1" applyAlignment="1">
      <alignment vertical="top" wrapText="1"/>
      <protection/>
    </xf>
    <xf numFmtId="0" fontId="0" fillId="0" borderId="0" xfId="0" applyFont="1" applyAlignment="1">
      <alignment horizontal="center" vertical="top"/>
    </xf>
    <xf numFmtId="0" fontId="1" fillId="0" borderId="0" xfId="0" applyFont="1" applyAlignment="1">
      <alignment horizontal="center" vertical="top"/>
    </xf>
    <xf numFmtId="0" fontId="0" fillId="0" borderId="0" xfId="0" applyBorder="1" applyAlignment="1">
      <alignment horizontal="left"/>
    </xf>
    <xf numFmtId="0" fontId="0" fillId="0" borderId="0" xfId="0" applyFill="1" applyAlignment="1">
      <alignment horizontal="left" vertical="top" wrapText="1"/>
    </xf>
  </cellXfs>
  <cellStyles count="5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40% - Naglasak1" xfId="27"/>
    <cellStyle name="60% - Isticanje1" xfId="28"/>
    <cellStyle name="60% - Isticanje2" xfId="29"/>
    <cellStyle name="60% - Isticanje3" xfId="30"/>
    <cellStyle name="60% - Isticanje4" xfId="31"/>
    <cellStyle name="60% - Isticanje5" xfId="32"/>
    <cellStyle name="60% - Isticanje6" xfId="33"/>
    <cellStyle name="Bilješka" xfId="34"/>
    <cellStyle name="Dobro" xfId="35"/>
    <cellStyle name="Good"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2" xfId="53"/>
    <cellStyle name="Note" xfId="54"/>
    <cellStyle name="Obično_List1" xfId="55"/>
    <cellStyle name="Output" xfId="56"/>
    <cellStyle name="Percent" xfId="57"/>
    <cellStyle name="Postotak 2" xfId="58"/>
    <cellStyle name="Postotak 3" xfId="59"/>
    <cellStyle name="Povezana ćelija" xfId="60"/>
    <cellStyle name="Followed Hyperlink" xfId="61"/>
    <cellStyle name="Provjera ćelije" xfId="62"/>
    <cellStyle name="Tekst objašnjenja" xfId="63"/>
    <cellStyle name="Tekst upozorenja" xfId="64"/>
    <cellStyle name="Title" xfId="65"/>
    <cellStyle name="Ukupni zbroj" xfId="66"/>
    <cellStyle name="Unos" xfId="67"/>
    <cellStyle name="Currency" xfId="68"/>
    <cellStyle name="Currency [0]" xfId="69"/>
    <cellStyle name="Warning Text" xfId="70"/>
    <cellStyle name="Comma" xfId="71"/>
    <cellStyle name="Comma [0]"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85725</xdr:rowOff>
    </xdr:from>
    <xdr:to>
      <xdr:col>1</xdr:col>
      <xdr:colOff>1600200</xdr:colOff>
      <xdr:row>2</xdr:row>
      <xdr:rowOff>152400</xdr:rowOff>
    </xdr:to>
    <xdr:sp>
      <xdr:nvSpPr>
        <xdr:cNvPr id="1" name="Text Box 9"/>
        <xdr:cNvSpPr txBox="1">
          <a:spLocks noChangeArrowheads="1"/>
        </xdr:cNvSpPr>
      </xdr:nvSpPr>
      <xdr:spPr>
        <a:xfrm>
          <a:off x="180975" y="1057275"/>
          <a:ext cx="16002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TOMIS d.o.o. Varaždin
</a:t>
          </a:r>
        </a:p>
      </xdr:txBody>
    </xdr:sp>
    <xdr:clientData/>
  </xdr:twoCellAnchor>
  <xdr:twoCellAnchor>
    <xdr:from>
      <xdr:col>1</xdr:col>
      <xdr:colOff>0</xdr:colOff>
      <xdr:row>3</xdr:row>
      <xdr:rowOff>66675</xdr:rowOff>
    </xdr:from>
    <xdr:to>
      <xdr:col>1</xdr:col>
      <xdr:colOff>1371600</xdr:colOff>
      <xdr:row>5</xdr:row>
      <xdr:rowOff>85725</xdr:rowOff>
    </xdr:to>
    <xdr:sp>
      <xdr:nvSpPr>
        <xdr:cNvPr id="2" name="Text Box 10"/>
        <xdr:cNvSpPr txBox="1">
          <a:spLocks noChangeArrowheads="1"/>
        </xdr:cNvSpPr>
      </xdr:nvSpPr>
      <xdr:spPr>
        <a:xfrm>
          <a:off x="180975" y="1362075"/>
          <a:ext cx="1371600" cy="342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Arial"/>
              <a:ea typeface="Arial"/>
              <a:cs typeface="Arial"/>
            </a:rPr>
            <a:t>Mapa</a:t>
          </a:r>
          <a:r>
            <a:rPr lang="en-US" cap="none" sz="1400" b="0" i="0" u="none" baseline="0">
              <a:solidFill>
                <a:srgbClr val="000000"/>
              </a:solidFill>
              <a:latin typeface="Arial"/>
              <a:ea typeface="Arial"/>
              <a:cs typeface="Arial"/>
            </a:rPr>
            <a:t> 4</a:t>
          </a:r>
          <a:r>
            <a:rPr lang="en-US" cap="none" sz="14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0</xdr:rowOff>
    </xdr:from>
    <xdr:to>
      <xdr:col>1</xdr:col>
      <xdr:colOff>1647825</xdr:colOff>
      <xdr:row>0</xdr:row>
      <xdr:rowOff>876300</xdr:rowOff>
    </xdr:to>
    <xdr:sp fLocksText="0">
      <xdr:nvSpPr>
        <xdr:cNvPr id="1" name="Text Box 10"/>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742950</xdr:colOff>
      <xdr:row>0</xdr:row>
      <xdr:rowOff>876300</xdr:rowOff>
    </xdr:to>
    <xdr:sp fLocksText="0">
      <xdr:nvSpPr>
        <xdr:cNvPr id="2" name="Text Box 11"/>
        <xdr:cNvSpPr txBox="1">
          <a:spLocks noChangeArrowheads="1"/>
        </xdr:cNvSpPr>
      </xdr:nvSpPr>
      <xdr:spPr>
        <a:xfrm>
          <a:off x="1790700" y="0"/>
          <a:ext cx="4152900"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
</a:t>
          </a:r>
          <a:r>
            <a:rPr lang="en-US" cap="none" sz="800" b="0" i="0" u="none" baseline="0">
              <a:solidFill>
                <a:srgbClr val="000000"/>
              </a:solidFill>
              <a:latin typeface="Arial"/>
              <a:ea typeface="Arial"/>
              <a:cs typeface="Arial"/>
            </a:rPr>
            <a:t>ADAPTACIJA POSLOVNE ZGRADE, ul. Mirka Maleza 3, Ivanec, č.k.br.821/2, k.o. Ivanec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Zoran Brakus, dipl.ing.arh.                                                                            105/09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3" name="Text Box 4"/>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742950</xdr:colOff>
      <xdr:row>0</xdr:row>
      <xdr:rowOff>876300</xdr:rowOff>
    </xdr:to>
    <xdr:sp fLocksText="0">
      <xdr:nvSpPr>
        <xdr:cNvPr id="4" name="Text Box 5"/>
        <xdr:cNvSpPr txBox="1">
          <a:spLocks noChangeArrowheads="1"/>
        </xdr:cNvSpPr>
      </xdr:nvSpPr>
      <xdr:spPr>
        <a:xfrm>
          <a:off x="1790700" y="0"/>
          <a:ext cx="4152900"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veljača,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4</a:t>
          </a:r>
          <a:r>
            <a:rPr lang="en-US" cap="none" sz="800" b="0" i="0" u="none" baseline="0">
              <a:solidFill>
                <a:srgbClr val="000000"/>
              </a:solidFill>
              <a:latin typeface="Arial"/>
              <a:ea typeface="Arial"/>
              <a:cs typeface="Arial"/>
            </a:rPr>
            <a:t>33</a:t>
          </a:r>
          <a:r>
            <a:rPr lang="en-US" cap="none" sz="800" b="0" i="0" u="none" baseline="0">
              <a:solidFill>
                <a:srgbClr val="000000"/>
              </a:solidFill>
              <a:latin typeface="Arial"/>
              <a:ea typeface="Arial"/>
              <a:cs typeface="Arial"/>
            </a:rPr>
            <a:t>-20</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Arial"/>
              <a:ea typeface="Arial"/>
              <a:cs typeface="Arial"/>
            </a:rPr>
            <a:t>,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5" name="Text Box 4"/>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742950</xdr:colOff>
      <xdr:row>0</xdr:row>
      <xdr:rowOff>876300</xdr:rowOff>
    </xdr:to>
    <xdr:sp fLocksText="0">
      <xdr:nvSpPr>
        <xdr:cNvPr id="6" name="Text Box 5"/>
        <xdr:cNvSpPr txBox="1">
          <a:spLocks noChangeArrowheads="1"/>
        </xdr:cNvSpPr>
      </xdr:nvSpPr>
      <xdr:spPr>
        <a:xfrm>
          <a:off x="1790700" y="0"/>
          <a:ext cx="4152900"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OPĆINA</a:t>
          </a:r>
          <a:r>
            <a:rPr lang="en-US" cap="none" sz="800" b="0" i="0" u="none" baseline="0">
              <a:solidFill>
                <a:srgbClr val="000000"/>
              </a:solidFill>
              <a:latin typeface="Arial"/>
              <a:ea typeface="Arial"/>
              <a:cs typeface="Arial"/>
            </a:rPr>
            <a:t>  SVETI  ILIJA, Trg Josipa Godrijana 2, Sveti Ilija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REKONSTRUKCIJA</a:t>
          </a:r>
          <a:r>
            <a:rPr lang="en-US" cap="none" sz="800" b="0" i="0" u="none" baseline="0">
              <a:solidFill>
                <a:srgbClr val="000000"/>
              </a:solidFill>
              <a:latin typeface="Arial"/>
              <a:ea typeface="Arial"/>
              <a:cs typeface="Arial"/>
            </a:rPr>
            <a:t> POSTOJEĆE GRAĐEVINE-DRUŠTVENI DOM  BELETINEC</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Stjepana</a:t>
          </a:r>
          <a:r>
            <a:rPr lang="en-US" cap="none" sz="800" b="0" i="0" u="none" baseline="0">
              <a:solidFill>
                <a:srgbClr val="000000"/>
              </a:solidFill>
              <a:latin typeface="Arial"/>
              <a:ea typeface="Arial"/>
              <a:cs typeface="Arial"/>
            </a:rPr>
            <a:t> radića 19, Sveti Ilija, k.č.br. 814/2  k.o. Beletinec</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studeni, 2014.
</a:t>
          </a:r>
          <a:r>
            <a:rPr lang="en-US" cap="none" sz="800" b="0" i="0" u="none" baseline="0">
              <a:solidFill>
                <a:srgbClr val="000000"/>
              </a:solidFill>
              <a:latin typeface="Arial"/>
              <a:ea typeface="Arial"/>
              <a:cs typeface="Arial"/>
            </a:rPr>
            <a:t>538-2014-TROŠKOVNIK STROJARSKIH RADOVA
</a:t>
          </a:r>
          <a:r>
            <a:rPr lang="en-US" cap="none" sz="800" b="0" i="0" u="none" baseline="0">
              <a:solidFill>
                <a:srgbClr val="000000"/>
              </a:solidFill>
              <a:latin typeface="Arial"/>
              <a:ea typeface="Arial"/>
              <a:cs typeface="Arial"/>
            </a:rPr>
            <a:t>Zoran Brakus </a:t>
          </a:r>
          <a:r>
            <a:rPr lang="en-US" cap="none" sz="800" b="0" i="0" u="none" baseline="0">
              <a:solidFill>
                <a:srgbClr val="000000"/>
              </a:solidFill>
              <a:latin typeface="Arial"/>
              <a:ea typeface="Arial"/>
              <a:cs typeface="Arial"/>
            </a:rPr>
            <a:t>dipl.ing.arh.                                                                    138/14
</a:t>
          </a:r>
          <a:r>
            <a:rPr lang="en-US" cap="none" sz="800" b="0" i="0" u="none" baseline="0">
              <a:solidFill>
                <a:srgbClr val="000000"/>
              </a:solidFill>
              <a:latin typeface="Arial"/>
              <a:ea typeface="Arial"/>
              <a:cs typeface="Arial"/>
            </a:rPr>
            <a:t>Tomislav</a:t>
          </a:r>
          <a:r>
            <a:rPr lang="en-US" cap="none" sz="800" b="0" i="0" u="none" baseline="0">
              <a:solidFill>
                <a:srgbClr val="000000"/>
              </a:solidFill>
              <a:latin typeface="Arial"/>
              <a:ea typeface="Arial"/>
              <a:cs typeface="Arial"/>
            </a:rPr>
            <a:t> Divjak</a:t>
          </a:r>
          <a:r>
            <a:rPr lang="en-US" cap="none" sz="800" b="0" i="0" u="none" baseline="0">
              <a:solidFill>
                <a:srgbClr val="000000"/>
              </a:solidFill>
              <a:latin typeface="Arial"/>
              <a:ea typeface="Arial"/>
              <a:cs typeface="Arial"/>
            </a:rPr>
            <a:t> dipl.ing.stroj.</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0</xdr:rowOff>
    </xdr:from>
    <xdr:to>
      <xdr:col>1</xdr:col>
      <xdr:colOff>1647825</xdr:colOff>
      <xdr:row>0</xdr:row>
      <xdr:rowOff>876300</xdr:rowOff>
    </xdr:to>
    <xdr:sp fLocksText="0">
      <xdr:nvSpPr>
        <xdr:cNvPr id="1" name="Text Box 10"/>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2" name="Text Box 11"/>
        <xdr:cNvSpPr txBox="1">
          <a:spLocks noChangeArrowheads="1"/>
        </xdr:cNvSpPr>
      </xdr:nvSpPr>
      <xdr:spPr>
        <a:xfrm>
          <a:off x="1790700" y="0"/>
          <a:ext cx="4114800"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
</a:t>
          </a:r>
          <a:r>
            <a:rPr lang="en-US" cap="none" sz="800" b="0" i="0" u="none" baseline="0">
              <a:solidFill>
                <a:srgbClr val="000000"/>
              </a:solidFill>
              <a:latin typeface="Arial"/>
              <a:ea typeface="Arial"/>
              <a:cs typeface="Arial"/>
            </a:rPr>
            <a:t>ADAPTACIJA POSLOVNE ZGRADE, ul. Mirka Maleza 3, Ivanec, č.k.br.821/2, k.o. Ivanec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Zoran Brakus, dipl.ing.arh.                                                                            105/09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3" name="Text Box 4"/>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4" name="Text Box 5"/>
        <xdr:cNvSpPr txBox="1">
          <a:spLocks noChangeArrowheads="1"/>
        </xdr:cNvSpPr>
      </xdr:nvSpPr>
      <xdr:spPr>
        <a:xfrm>
          <a:off x="1790700" y="0"/>
          <a:ext cx="4114800"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veljača,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4</a:t>
          </a:r>
          <a:r>
            <a:rPr lang="en-US" cap="none" sz="800" b="0" i="0" u="none" baseline="0">
              <a:solidFill>
                <a:srgbClr val="000000"/>
              </a:solidFill>
              <a:latin typeface="Arial"/>
              <a:ea typeface="Arial"/>
              <a:cs typeface="Arial"/>
            </a:rPr>
            <a:t>33</a:t>
          </a:r>
          <a:r>
            <a:rPr lang="en-US" cap="none" sz="800" b="0" i="0" u="none" baseline="0">
              <a:solidFill>
                <a:srgbClr val="000000"/>
              </a:solidFill>
              <a:latin typeface="Arial"/>
              <a:ea typeface="Arial"/>
              <a:cs typeface="Arial"/>
            </a:rPr>
            <a:t>-20</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Arial"/>
              <a:ea typeface="Arial"/>
              <a:cs typeface="Arial"/>
            </a:rPr>
            <a:t>,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5" name="Text Box 4"/>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6" name="Text Box 5"/>
        <xdr:cNvSpPr txBox="1">
          <a:spLocks noChangeArrowheads="1"/>
        </xdr:cNvSpPr>
      </xdr:nvSpPr>
      <xdr:spPr>
        <a:xfrm>
          <a:off x="1790700" y="0"/>
          <a:ext cx="4114800"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OPĆINA  SVETI  ILIJA, Trg Josipa Godrijana 2, Sveti Ilija 
</a:t>
          </a:r>
          <a:r>
            <a:rPr lang="en-US" cap="none" sz="800" b="0" i="0" u="none" baseline="0">
              <a:solidFill>
                <a:srgbClr val="000000"/>
              </a:solidFill>
              <a:latin typeface="Arial"/>
              <a:ea typeface="Arial"/>
              <a:cs typeface="Arial"/>
            </a:rPr>
            <a:t>REKONSTRUKCIJA POSTOJEĆE GRAĐEVINE-DRUŠTVENI DOM  BELETINEC
</a:t>
          </a:r>
          <a:r>
            <a:rPr lang="en-US" cap="none" sz="800" b="0" i="0" u="none" baseline="0">
              <a:solidFill>
                <a:srgbClr val="000000"/>
              </a:solidFill>
              <a:latin typeface="Arial"/>
              <a:ea typeface="Arial"/>
              <a:cs typeface="Arial"/>
            </a:rPr>
            <a:t>Stjepana radića 19, Sveti Ilija, k.č.br. 814/2  k.o. Beletinec
</a:t>
          </a:r>
          <a:r>
            <a:rPr lang="en-US" cap="none" sz="800" b="0" i="0" u="none" baseline="0">
              <a:solidFill>
                <a:srgbClr val="000000"/>
              </a:solidFill>
              <a:latin typeface="Arial"/>
              <a:ea typeface="Arial"/>
              <a:cs typeface="Arial"/>
            </a:rPr>
            <a:t>studeni, 2014.
</a:t>
          </a:r>
          <a:r>
            <a:rPr lang="en-US" cap="none" sz="800" b="0" i="0" u="none" baseline="0">
              <a:solidFill>
                <a:srgbClr val="000000"/>
              </a:solidFill>
              <a:latin typeface="Arial"/>
              <a:ea typeface="Arial"/>
              <a:cs typeface="Arial"/>
            </a:rPr>
            <a:t>557-2014-TROŠKOVNIK STROJARSKIH RADOVA
</a:t>
          </a:r>
          <a:r>
            <a:rPr lang="en-US" cap="none" sz="800" b="0" i="0" u="none" baseline="0">
              <a:solidFill>
                <a:srgbClr val="000000"/>
              </a:solidFill>
              <a:latin typeface="Arial"/>
              <a:ea typeface="Arial"/>
              <a:cs typeface="Arial"/>
            </a:rPr>
            <a:t>Zoran Brakus dipl.ing.arh.                                                                    138/14
</a:t>
          </a:r>
          <a:r>
            <a:rPr lang="en-US" cap="none" sz="800" b="0" i="0" u="none" baseline="0">
              <a:solidFill>
                <a:srgbClr val="000000"/>
              </a:solidFill>
              <a:latin typeface="Arial"/>
              <a:ea typeface="Arial"/>
              <a:cs typeface="Arial"/>
            </a:rPr>
            <a:t>Tomislav Divjak dipl.ing.stroj.</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0</xdr:rowOff>
    </xdr:from>
    <xdr:to>
      <xdr:col>1</xdr:col>
      <xdr:colOff>1647825</xdr:colOff>
      <xdr:row>0</xdr:row>
      <xdr:rowOff>876300</xdr:rowOff>
    </xdr:to>
    <xdr:sp fLocksText="0">
      <xdr:nvSpPr>
        <xdr:cNvPr id="1" name="Text Box 4"/>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1647825</xdr:colOff>
      <xdr:row>0</xdr:row>
      <xdr:rowOff>0</xdr:rowOff>
    </xdr:from>
    <xdr:to>
      <xdr:col>7</xdr:col>
      <xdr:colOff>771525</xdr:colOff>
      <xdr:row>0</xdr:row>
      <xdr:rowOff>876300</xdr:rowOff>
    </xdr:to>
    <xdr:sp fLocksText="0">
      <xdr:nvSpPr>
        <xdr:cNvPr id="2" name="Text Box 5"/>
        <xdr:cNvSpPr txBox="1">
          <a:spLocks noChangeArrowheads="1"/>
        </xdr:cNvSpPr>
      </xdr:nvSpPr>
      <xdr:spPr>
        <a:xfrm>
          <a:off x="1828800" y="0"/>
          <a:ext cx="410527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OPĆINA  SVETI  ILIJA, Trg Josipa Godrijana 2, Sveti Ilija 
</a:t>
          </a:r>
          <a:r>
            <a:rPr lang="en-US" cap="none" sz="800" b="0" i="0" u="none" baseline="0">
              <a:solidFill>
                <a:srgbClr val="000000"/>
              </a:solidFill>
              <a:latin typeface="Arial"/>
              <a:ea typeface="Arial"/>
              <a:cs typeface="Arial"/>
            </a:rPr>
            <a:t>REKONSTRUKCIJA POSTOJEĆE GRAĐEVINE-DRUŠTVENI DOM  BELETINEC
</a:t>
          </a:r>
          <a:r>
            <a:rPr lang="en-US" cap="none" sz="800" b="0" i="0" u="none" baseline="0">
              <a:solidFill>
                <a:srgbClr val="000000"/>
              </a:solidFill>
              <a:latin typeface="Arial"/>
              <a:ea typeface="Arial"/>
              <a:cs typeface="Arial"/>
            </a:rPr>
            <a:t>Stjepana radića 19, Sveti Ilija, k.č.br. 814/2  k.o. Beletinec
</a:t>
          </a:r>
          <a:r>
            <a:rPr lang="en-US" cap="none" sz="800" b="0" i="0" u="none" baseline="0">
              <a:solidFill>
                <a:srgbClr val="000000"/>
              </a:solidFill>
              <a:latin typeface="Arial"/>
              <a:ea typeface="Arial"/>
              <a:cs typeface="Arial"/>
            </a:rPr>
            <a:t>studeni, 2014.
</a:t>
          </a:r>
          <a:r>
            <a:rPr lang="en-US" cap="none" sz="800" b="0" i="0" u="none" baseline="0">
              <a:solidFill>
                <a:srgbClr val="000000"/>
              </a:solidFill>
              <a:latin typeface="Arial"/>
              <a:ea typeface="Arial"/>
              <a:cs typeface="Arial"/>
            </a:rPr>
            <a:t>557-2014-TROŠKOVNIK STROJARSKIH RADOVA
</a:t>
          </a:r>
          <a:r>
            <a:rPr lang="en-US" cap="none" sz="800" b="0" i="0" u="none" baseline="0">
              <a:solidFill>
                <a:srgbClr val="000000"/>
              </a:solidFill>
              <a:latin typeface="Arial"/>
              <a:ea typeface="Arial"/>
              <a:cs typeface="Arial"/>
            </a:rPr>
            <a:t>Zoran Brakus dipl.ing.arh.                                                                    138/14
</a:t>
          </a:r>
          <a:r>
            <a:rPr lang="en-US" cap="none" sz="800" b="0" i="0" u="none" baseline="0">
              <a:solidFill>
                <a:srgbClr val="000000"/>
              </a:solidFill>
              <a:latin typeface="Arial"/>
              <a:ea typeface="Arial"/>
              <a:cs typeface="Arial"/>
            </a:rPr>
            <a:t>Tomislav Divjak dipl.ing.stroj.</a:t>
          </a:r>
          <a:r>
            <a:rPr lang="en-US" cap="none" sz="8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0</xdr:rowOff>
    </xdr:from>
    <xdr:to>
      <xdr:col>1</xdr:col>
      <xdr:colOff>1647825</xdr:colOff>
      <xdr:row>0</xdr:row>
      <xdr:rowOff>876300</xdr:rowOff>
    </xdr:to>
    <xdr:sp fLocksText="0">
      <xdr:nvSpPr>
        <xdr:cNvPr id="1" name="Text Box 10"/>
        <xdr:cNvSpPr txBox="1">
          <a:spLocks noChangeArrowheads="1"/>
        </xdr:cNvSpPr>
      </xdr:nvSpPr>
      <xdr:spPr>
        <a:xfrm>
          <a:off x="876300"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2" name="Text Box 11"/>
        <xdr:cNvSpPr txBox="1">
          <a:spLocks noChangeArrowheads="1"/>
        </xdr:cNvSpPr>
      </xdr:nvSpPr>
      <xdr:spPr>
        <a:xfrm>
          <a:off x="1800225" y="0"/>
          <a:ext cx="4152900"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
</a:t>
          </a:r>
          <a:r>
            <a:rPr lang="en-US" cap="none" sz="800" b="0" i="0" u="none" baseline="0">
              <a:solidFill>
                <a:srgbClr val="000000"/>
              </a:solidFill>
              <a:latin typeface="Arial"/>
              <a:ea typeface="Arial"/>
              <a:cs typeface="Arial"/>
            </a:rPr>
            <a:t>ADAPTACIJA POSLOVNE ZGRADE, ul. Mirka Maleza 3, Ivanec, č.k.br.821/2, k.o. Ivanec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Zoran Brakus, dipl.ing.arh.                                                                            105/09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3" name="Text Box 4"/>
        <xdr:cNvSpPr txBox="1">
          <a:spLocks noChangeArrowheads="1"/>
        </xdr:cNvSpPr>
      </xdr:nvSpPr>
      <xdr:spPr>
        <a:xfrm>
          <a:off x="876300"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4" name="Text Box 5"/>
        <xdr:cNvSpPr txBox="1">
          <a:spLocks noChangeArrowheads="1"/>
        </xdr:cNvSpPr>
      </xdr:nvSpPr>
      <xdr:spPr>
        <a:xfrm>
          <a:off x="1800225" y="0"/>
          <a:ext cx="4152900"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veljača,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4</a:t>
          </a:r>
          <a:r>
            <a:rPr lang="en-US" cap="none" sz="800" b="0" i="0" u="none" baseline="0">
              <a:solidFill>
                <a:srgbClr val="000000"/>
              </a:solidFill>
              <a:latin typeface="Arial"/>
              <a:ea typeface="Arial"/>
              <a:cs typeface="Arial"/>
            </a:rPr>
            <a:t>33</a:t>
          </a:r>
          <a:r>
            <a:rPr lang="en-US" cap="none" sz="800" b="0" i="0" u="none" baseline="0">
              <a:solidFill>
                <a:srgbClr val="000000"/>
              </a:solidFill>
              <a:latin typeface="Arial"/>
              <a:ea typeface="Arial"/>
              <a:cs typeface="Arial"/>
            </a:rPr>
            <a:t>-20</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Arial"/>
              <a:ea typeface="Arial"/>
              <a:cs typeface="Arial"/>
            </a:rPr>
            <a:t>,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5" name="Text Box 4"/>
        <xdr:cNvSpPr txBox="1">
          <a:spLocks noChangeArrowheads="1"/>
        </xdr:cNvSpPr>
      </xdr:nvSpPr>
      <xdr:spPr>
        <a:xfrm>
          <a:off x="876300"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6" name="Text Box 5"/>
        <xdr:cNvSpPr txBox="1">
          <a:spLocks noChangeArrowheads="1"/>
        </xdr:cNvSpPr>
      </xdr:nvSpPr>
      <xdr:spPr>
        <a:xfrm>
          <a:off x="1800225" y="0"/>
          <a:ext cx="4152900"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OPĆINA  SVETI  ILIJA, Trg Josipa Godrijana 2, Sveti Ilija 
</a:t>
          </a:r>
          <a:r>
            <a:rPr lang="en-US" cap="none" sz="800" b="0" i="0" u="none" baseline="0">
              <a:solidFill>
                <a:srgbClr val="000000"/>
              </a:solidFill>
              <a:latin typeface="Arial"/>
              <a:ea typeface="Arial"/>
              <a:cs typeface="Arial"/>
            </a:rPr>
            <a:t>REKONSTRUKCIJA POSTOJEĆE GRAĐEVINE-DRUŠTVENI DOM  BELETINEC
</a:t>
          </a:r>
          <a:r>
            <a:rPr lang="en-US" cap="none" sz="800" b="0" i="0" u="none" baseline="0">
              <a:solidFill>
                <a:srgbClr val="000000"/>
              </a:solidFill>
              <a:latin typeface="Arial"/>
              <a:ea typeface="Arial"/>
              <a:cs typeface="Arial"/>
            </a:rPr>
            <a:t>Stjepana radića 19, Sveti Ilija, k.č.br. 814/2  k.o. Beletinec
</a:t>
          </a:r>
          <a:r>
            <a:rPr lang="en-US" cap="none" sz="800" b="0" i="0" u="none" baseline="0">
              <a:solidFill>
                <a:srgbClr val="000000"/>
              </a:solidFill>
              <a:latin typeface="Arial"/>
              <a:ea typeface="Arial"/>
              <a:cs typeface="Arial"/>
            </a:rPr>
            <a:t>studeni, 2014.
</a:t>
          </a:r>
          <a:r>
            <a:rPr lang="en-US" cap="none" sz="800" b="0" i="0" u="none" baseline="0">
              <a:solidFill>
                <a:srgbClr val="000000"/>
              </a:solidFill>
              <a:latin typeface="Arial"/>
              <a:ea typeface="Arial"/>
              <a:cs typeface="Arial"/>
            </a:rPr>
            <a:t>557-2014-TROŠKOVNIK STROJARSKIH RADOVA
</a:t>
          </a:r>
          <a:r>
            <a:rPr lang="en-US" cap="none" sz="800" b="0" i="0" u="none" baseline="0">
              <a:solidFill>
                <a:srgbClr val="000000"/>
              </a:solidFill>
              <a:latin typeface="Arial"/>
              <a:ea typeface="Arial"/>
              <a:cs typeface="Arial"/>
            </a:rPr>
            <a:t>Zoran Brakus dipl.ing.arh.                                                                    138/14
</a:t>
          </a:r>
          <a:r>
            <a:rPr lang="en-US" cap="none" sz="800" b="0" i="0" u="none" baseline="0">
              <a:solidFill>
                <a:srgbClr val="000000"/>
              </a:solidFill>
              <a:latin typeface="Arial"/>
              <a:ea typeface="Arial"/>
              <a:cs typeface="Arial"/>
            </a:rPr>
            <a:t>Tomislav Divjak dipl.ing.stroj.</a:t>
          </a:r>
          <a:r>
            <a:rPr lang="en-US" cap="none" sz="8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0</xdr:rowOff>
    </xdr:from>
    <xdr:to>
      <xdr:col>1</xdr:col>
      <xdr:colOff>1619250</xdr:colOff>
      <xdr:row>0</xdr:row>
      <xdr:rowOff>1000125</xdr:rowOff>
    </xdr:to>
    <xdr:sp fLocksText="0">
      <xdr:nvSpPr>
        <xdr:cNvPr id="1" name="Text Box 7"/>
        <xdr:cNvSpPr txBox="1">
          <a:spLocks noChangeArrowheads="1"/>
        </xdr:cNvSpPr>
      </xdr:nvSpPr>
      <xdr:spPr>
        <a:xfrm>
          <a:off x="876300" y="0"/>
          <a:ext cx="933450" cy="1000125"/>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676275</xdr:colOff>
      <xdr:row>0</xdr:row>
      <xdr:rowOff>1000125</xdr:rowOff>
    </xdr:to>
    <xdr:sp fLocksText="0">
      <xdr:nvSpPr>
        <xdr:cNvPr id="2" name="Text Box 8"/>
        <xdr:cNvSpPr txBox="1">
          <a:spLocks noChangeArrowheads="1"/>
        </xdr:cNvSpPr>
      </xdr:nvSpPr>
      <xdr:spPr>
        <a:xfrm>
          <a:off x="1800225" y="0"/>
          <a:ext cx="4067175" cy="1000125"/>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OPĆINA  SVETI  ILIJA, Trg Josipa Godrijana 2, Sveti Ilija 
</a:t>
          </a:r>
          <a:r>
            <a:rPr lang="en-US" cap="none" sz="800" b="0" i="0" u="none" baseline="0">
              <a:solidFill>
                <a:srgbClr val="000000"/>
              </a:solidFill>
              <a:latin typeface="Arial"/>
              <a:ea typeface="Arial"/>
              <a:cs typeface="Arial"/>
            </a:rPr>
            <a:t>REKONSTRUKCIJA POSTOJEĆE GRAĐEVINE-DRUŠTVENI DOM  BELETINEC
</a:t>
          </a:r>
          <a:r>
            <a:rPr lang="en-US" cap="none" sz="800" b="0" i="0" u="none" baseline="0">
              <a:solidFill>
                <a:srgbClr val="000000"/>
              </a:solidFill>
              <a:latin typeface="Arial"/>
              <a:ea typeface="Arial"/>
              <a:cs typeface="Arial"/>
            </a:rPr>
            <a:t>Stjepana radića 19, Sveti Ilija, k.č.br. 814/2  k.o. Beletinec
</a:t>
          </a:r>
          <a:r>
            <a:rPr lang="en-US" cap="none" sz="800" b="0" i="0" u="none" baseline="0">
              <a:solidFill>
                <a:srgbClr val="000000"/>
              </a:solidFill>
              <a:latin typeface="Arial"/>
              <a:ea typeface="Arial"/>
              <a:cs typeface="Arial"/>
            </a:rPr>
            <a:t>studeni, 2014.
</a:t>
          </a:r>
          <a:r>
            <a:rPr lang="en-US" cap="none" sz="800" b="0" i="0" u="none" baseline="0">
              <a:solidFill>
                <a:srgbClr val="000000"/>
              </a:solidFill>
              <a:latin typeface="Arial"/>
              <a:ea typeface="Arial"/>
              <a:cs typeface="Arial"/>
            </a:rPr>
            <a:t>557-2014-TROŠKOVNIK STROJARSKIH RADOVA
</a:t>
          </a:r>
          <a:r>
            <a:rPr lang="en-US" cap="none" sz="800" b="0" i="0" u="none" baseline="0">
              <a:solidFill>
                <a:srgbClr val="000000"/>
              </a:solidFill>
              <a:latin typeface="Arial"/>
              <a:ea typeface="Arial"/>
              <a:cs typeface="Arial"/>
            </a:rPr>
            <a:t>Zoran Brakus dipl.ing.arh.                                                                    138/14
</a:t>
          </a:r>
          <a:r>
            <a:rPr lang="en-US" cap="none" sz="800" b="0" i="0" u="none" baseline="0">
              <a:solidFill>
                <a:srgbClr val="000000"/>
              </a:solidFill>
              <a:latin typeface="Arial"/>
              <a:ea typeface="Arial"/>
              <a:cs typeface="Arial"/>
            </a:rPr>
            <a:t>Tomislav Divjak dipl.ing.stroj.</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0</xdr:rowOff>
    </xdr:from>
    <xdr:to>
      <xdr:col>1</xdr:col>
      <xdr:colOff>1647825</xdr:colOff>
      <xdr:row>0</xdr:row>
      <xdr:rowOff>876300</xdr:rowOff>
    </xdr:to>
    <xdr:sp fLocksText="0">
      <xdr:nvSpPr>
        <xdr:cNvPr id="1" name="Text Box 10"/>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2" name="Text Box 11"/>
        <xdr:cNvSpPr txBox="1">
          <a:spLocks noChangeArrowheads="1"/>
        </xdr:cNvSpPr>
      </xdr:nvSpPr>
      <xdr:spPr>
        <a:xfrm>
          <a:off x="1790700" y="0"/>
          <a:ext cx="418147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
</a:t>
          </a:r>
          <a:r>
            <a:rPr lang="en-US" cap="none" sz="800" b="0" i="0" u="none" baseline="0">
              <a:solidFill>
                <a:srgbClr val="000000"/>
              </a:solidFill>
              <a:latin typeface="Arial"/>
              <a:ea typeface="Arial"/>
              <a:cs typeface="Arial"/>
            </a:rPr>
            <a:t>ADAPTACIJA POSLOVNE ZGRADE, ul. Mirka Maleza 3, Ivanec, č.k.br.821/2, k.o. Ivanec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Zoran Brakus, dipl.ing.arh.                                                                            105/09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3" name="Text Box 4"/>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4" name="Text Box 5"/>
        <xdr:cNvSpPr txBox="1">
          <a:spLocks noChangeArrowheads="1"/>
        </xdr:cNvSpPr>
      </xdr:nvSpPr>
      <xdr:spPr>
        <a:xfrm>
          <a:off x="1790700" y="0"/>
          <a:ext cx="418147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veljača,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4</a:t>
          </a:r>
          <a:r>
            <a:rPr lang="en-US" cap="none" sz="800" b="0" i="0" u="none" baseline="0">
              <a:solidFill>
                <a:srgbClr val="000000"/>
              </a:solidFill>
              <a:latin typeface="Arial"/>
              <a:ea typeface="Arial"/>
              <a:cs typeface="Arial"/>
            </a:rPr>
            <a:t>33</a:t>
          </a:r>
          <a:r>
            <a:rPr lang="en-US" cap="none" sz="800" b="0" i="0" u="none" baseline="0">
              <a:solidFill>
                <a:srgbClr val="000000"/>
              </a:solidFill>
              <a:latin typeface="Arial"/>
              <a:ea typeface="Arial"/>
              <a:cs typeface="Arial"/>
            </a:rPr>
            <a:t>-20</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Arial"/>
              <a:ea typeface="Arial"/>
              <a:cs typeface="Arial"/>
            </a:rPr>
            <a:t>,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5" name="Text Box 4"/>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6" name="Text Box 5"/>
        <xdr:cNvSpPr txBox="1">
          <a:spLocks noChangeArrowheads="1"/>
        </xdr:cNvSpPr>
      </xdr:nvSpPr>
      <xdr:spPr>
        <a:xfrm>
          <a:off x="1790700" y="0"/>
          <a:ext cx="418147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OPĆINA  SVETI  ILIJA, Trg Josipa Godrijana 2, Sveti Ilija 
</a:t>
          </a:r>
          <a:r>
            <a:rPr lang="en-US" cap="none" sz="800" b="0" i="0" u="none" baseline="0">
              <a:solidFill>
                <a:srgbClr val="000000"/>
              </a:solidFill>
              <a:latin typeface="Arial"/>
              <a:ea typeface="Arial"/>
              <a:cs typeface="Arial"/>
            </a:rPr>
            <a:t>REKONSTRUKCIJA POSTOJEĆE GRAĐEVINE-DRUŠTVENI DOM  BELETINEC
</a:t>
          </a:r>
          <a:r>
            <a:rPr lang="en-US" cap="none" sz="800" b="0" i="0" u="none" baseline="0">
              <a:solidFill>
                <a:srgbClr val="000000"/>
              </a:solidFill>
              <a:latin typeface="Arial"/>
              <a:ea typeface="Arial"/>
              <a:cs typeface="Arial"/>
            </a:rPr>
            <a:t>Stjepana radića 19, Sveti Ilija, k.č.br. 814/2  k.o. Beletinec
</a:t>
          </a:r>
          <a:r>
            <a:rPr lang="en-US" cap="none" sz="800" b="0" i="0" u="none" baseline="0">
              <a:solidFill>
                <a:srgbClr val="000000"/>
              </a:solidFill>
              <a:latin typeface="Arial"/>
              <a:ea typeface="Arial"/>
              <a:cs typeface="Arial"/>
            </a:rPr>
            <a:t>studeni, 2014.
</a:t>
          </a:r>
          <a:r>
            <a:rPr lang="en-US" cap="none" sz="800" b="0" i="0" u="none" baseline="0">
              <a:solidFill>
                <a:srgbClr val="000000"/>
              </a:solidFill>
              <a:latin typeface="Arial"/>
              <a:ea typeface="Arial"/>
              <a:cs typeface="Arial"/>
            </a:rPr>
            <a:t>557-2014-TROŠKOVNIK STROJARSKIH RADOVA
</a:t>
          </a:r>
          <a:r>
            <a:rPr lang="en-US" cap="none" sz="800" b="0" i="0" u="none" baseline="0">
              <a:solidFill>
                <a:srgbClr val="000000"/>
              </a:solidFill>
              <a:latin typeface="Arial"/>
              <a:ea typeface="Arial"/>
              <a:cs typeface="Arial"/>
            </a:rPr>
            <a:t>Zoran Brakus dipl.ing.arh.                                                                    138/14
</a:t>
          </a:r>
          <a:r>
            <a:rPr lang="en-US" cap="none" sz="800" b="0" i="0" u="none" baseline="0">
              <a:solidFill>
                <a:srgbClr val="000000"/>
              </a:solidFill>
              <a:latin typeface="Arial"/>
              <a:ea typeface="Arial"/>
              <a:cs typeface="Arial"/>
            </a:rPr>
            <a:t>Tomislav Divjak dipl.ing.stroj.</a:t>
          </a:r>
          <a:r>
            <a:rPr lang="en-US" cap="none" sz="8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0</xdr:rowOff>
    </xdr:from>
    <xdr:to>
      <xdr:col>1</xdr:col>
      <xdr:colOff>1647825</xdr:colOff>
      <xdr:row>0</xdr:row>
      <xdr:rowOff>876300</xdr:rowOff>
    </xdr:to>
    <xdr:sp fLocksText="0">
      <xdr:nvSpPr>
        <xdr:cNvPr id="1" name="Text Box 10"/>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2" name="Text Box 11"/>
        <xdr:cNvSpPr txBox="1">
          <a:spLocks noChangeArrowheads="1"/>
        </xdr:cNvSpPr>
      </xdr:nvSpPr>
      <xdr:spPr>
        <a:xfrm>
          <a:off x="1790700" y="0"/>
          <a:ext cx="418147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
</a:t>
          </a:r>
          <a:r>
            <a:rPr lang="en-US" cap="none" sz="800" b="0" i="0" u="none" baseline="0">
              <a:solidFill>
                <a:srgbClr val="000000"/>
              </a:solidFill>
              <a:latin typeface="Arial"/>
              <a:ea typeface="Arial"/>
              <a:cs typeface="Arial"/>
            </a:rPr>
            <a:t>ADAPTACIJA POSLOVNE ZGRADE, ul. Mirka Maleza 3, Ivanec, č.k.br.821/2, k.o. Ivanec
</a:t>
          </a:r>
          <a:r>
            <a:rPr lang="en-US" cap="none" sz="800" b="0" i="0" u="none" baseline="0">
              <a:solidFill>
                <a:srgbClr val="000000"/>
              </a:solidFill>
              <a:latin typeface="Arial"/>
              <a:ea typeface="Arial"/>
              <a:cs typeface="Arial"/>
            </a:rPr>
            <a:t>lipanj, 2009.
</a:t>
          </a:r>
          <a:r>
            <a:rPr lang="en-US" cap="none" sz="800" b="0" i="0" u="none" baseline="0">
              <a:solidFill>
                <a:srgbClr val="000000"/>
              </a:solidFill>
              <a:latin typeface="Arial"/>
              <a:ea typeface="Arial"/>
              <a:cs typeface="Arial"/>
            </a:rPr>
            <a:t>418-2009, GLAVNI PROJEKT-STROJARSKI PROJEKT-TROŠKOVNIK
</a:t>
          </a:r>
          <a:r>
            <a:rPr lang="en-US" cap="none" sz="800" b="0" i="0" u="none" baseline="0">
              <a:solidFill>
                <a:srgbClr val="000000"/>
              </a:solidFill>
              <a:latin typeface="Arial"/>
              <a:ea typeface="Arial"/>
              <a:cs typeface="Arial"/>
            </a:rPr>
            <a:t>Zoran Brakus, dipl.ing.arh.                                                                            105/09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3" name="Text Box 4"/>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4" name="Text Box 5"/>
        <xdr:cNvSpPr txBox="1">
          <a:spLocks noChangeArrowheads="1"/>
        </xdr:cNvSpPr>
      </xdr:nvSpPr>
      <xdr:spPr>
        <a:xfrm>
          <a:off x="1790700" y="0"/>
          <a:ext cx="418147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Marija i Željko Šešet, Robert Šešet; Uska ulica 2; Varaždin
</a:t>
          </a:r>
          <a:r>
            <a:rPr lang="en-US" cap="none" sz="800" b="0" i="0" u="none" baseline="0">
              <a:solidFill>
                <a:srgbClr val="000000"/>
              </a:solidFill>
              <a:latin typeface="Arial"/>
              <a:ea typeface="Arial"/>
              <a:cs typeface="Arial"/>
            </a:rPr>
            <a:t>REKONSTRUKCIJA DVORIŠNE POMOČNE GRAĐEVINE, ul. J. Draškovića br.8, Varaždin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veljača, 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4</a:t>
          </a:r>
          <a:r>
            <a:rPr lang="en-US" cap="none" sz="800" b="0" i="0" u="none" baseline="0">
              <a:solidFill>
                <a:srgbClr val="000000"/>
              </a:solidFill>
              <a:latin typeface="Arial"/>
              <a:ea typeface="Arial"/>
              <a:cs typeface="Arial"/>
            </a:rPr>
            <a:t>33</a:t>
          </a:r>
          <a:r>
            <a:rPr lang="en-US" cap="none" sz="800" b="0" i="0" u="none" baseline="0">
              <a:solidFill>
                <a:srgbClr val="000000"/>
              </a:solidFill>
              <a:latin typeface="Arial"/>
              <a:ea typeface="Arial"/>
              <a:cs typeface="Arial"/>
            </a:rPr>
            <a:t>-20</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Arial"/>
              <a:ea typeface="Arial"/>
              <a:cs typeface="Arial"/>
            </a:rPr>
            <a:t>, GLAVNI PROJEKT-STROJARSKI PROJEKT-TROŠKOVNIK
</a:t>
          </a:r>
          <a:r>
            <a:rPr lang="en-US" cap="none" sz="800" b="0" i="0" u="none" baseline="0">
              <a:solidFill>
                <a:srgbClr val="000000"/>
              </a:solidFill>
              <a:latin typeface="Arial"/>
              <a:ea typeface="Arial"/>
              <a:cs typeface="Arial"/>
            </a:rPr>
            <a:t>Darinka Brakus, dipl.ing.arh.                                                                            100/10
</a:t>
          </a:r>
          <a:r>
            <a:rPr lang="en-US" cap="none" sz="800" b="0" i="0" u="none" baseline="0">
              <a:solidFill>
                <a:srgbClr val="000000"/>
              </a:solidFill>
              <a:latin typeface="Arial"/>
              <a:ea typeface="Arial"/>
              <a:cs typeface="Arial"/>
            </a:rPr>
            <a:t>Tomislav Divjak, dipl.ing.stroj.</a:t>
          </a:r>
        </a:p>
      </xdr:txBody>
    </xdr:sp>
    <xdr:clientData/>
  </xdr:twoCellAnchor>
  <xdr:twoCellAnchor>
    <xdr:from>
      <xdr:col>1</xdr:col>
      <xdr:colOff>685800</xdr:colOff>
      <xdr:row>0</xdr:row>
      <xdr:rowOff>0</xdr:rowOff>
    </xdr:from>
    <xdr:to>
      <xdr:col>1</xdr:col>
      <xdr:colOff>1647825</xdr:colOff>
      <xdr:row>0</xdr:row>
      <xdr:rowOff>876300</xdr:rowOff>
    </xdr:to>
    <xdr:sp fLocksText="0">
      <xdr:nvSpPr>
        <xdr:cNvPr id="5" name="Text Box 4"/>
        <xdr:cNvSpPr txBox="1">
          <a:spLocks noChangeArrowheads="1"/>
        </xdr:cNvSpPr>
      </xdr:nvSpPr>
      <xdr:spPr>
        <a:xfrm>
          <a:off x="866775" y="0"/>
          <a:ext cx="96202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INVESTITOR:
</a:t>
          </a:r>
          <a:r>
            <a:rPr lang="en-US" cap="none" sz="800" b="0" i="0" u="none" baseline="0">
              <a:solidFill>
                <a:srgbClr val="000000"/>
              </a:solidFill>
              <a:latin typeface="Arial"/>
              <a:ea typeface="Arial"/>
              <a:cs typeface="Arial"/>
            </a:rPr>
            <a:t>GRAĐEVINA: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DATUM:
</a:t>
          </a:r>
          <a:r>
            <a:rPr lang="en-US" cap="none" sz="800" b="0" i="0" u="none" baseline="0">
              <a:solidFill>
                <a:srgbClr val="000000"/>
              </a:solidFill>
              <a:latin typeface="Arial"/>
              <a:ea typeface="Arial"/>
              <a:cs typeface="Arial"/>
            </a:rPr>
            <a:t>BROJ EV.:
</a:t>
          </a:r>
          <a:r>
            <a:rPr lang="en-US" cap="none" sz="800" b="0" i="0" u="none" baseline="0">
              <a:solidFill>
                <a:srgbClr val="000000"/>
              </a:solidFill>
              <a:latin typeface="Arial"/>
              <a:ea typeface="Arial"/>
              <a:cs typeface="Arial"/>
            </a:rPr>
            <a:t>GL. PROJEKTANT:
</a:t>
          </a:r>
          <a:r>
            <a:rPr lang="en-US" cap="none" sz="800" b="0" i="0" u="none" baseline="0">
              <a:solidFill>
                <a:srgbClr val="000000"/>
              </a:solidFill>
              <a:latin typeface="Arial"/>
              <a:ea typeface="Arial"/>
              <a:cs typeface="Arial"/>
            </a:rPr>
            <a:t>PROJEKTANT:</a:t>
          </a:r>
        </a:p>
      </xdr:txBody>
    </xdr:sp>
    <xdr:clientData/>
  </xdr:twoCellAnchor>
  <xdr:twoCellAnchor>
    <xdr:from>
      <xdr:col>1</xdr:col>
      <xdr:colOff>1609725</xdr:colOff>
      <xdr:row>0</xdr:row>
      <xdr:rowOff>0</xdr:rowOff>
    </xdr:from>
    <xdr:to>
      <xdr:col>7</xdr:col>
      <xdr:colOff>771525</xdr:colOff>
      <xdr:row>0</xdr:row>
      <xdr:rowOff>876300</xdr:rowOff>
    </xdr:to>
    <xdr:sp fLocksText="0">
      <xdr:nvSpPr>
        <xdr:cNvPr id="6" name="Text Box 5"/>
        <xdr:cNvSpPr txBox="1">
          <a:spLocks noChangeArrowheads="1"/>
        </xdr:cNvSpPr>
      </xdr:nvSpPr>
      <xdr:spPr>
        <a:xfrm>
          <a:off x="1790700" y="0"/>
          <a:ext cx="4181475" cy="876300"/>
        </a:xfrm>
        <a:prstGeom prst="rect">
          <a:avLst/>
        </a:prstGeom>
        <a:solidFill>
          <a:srgbClr val="FFFFFF"/>
        </a:solidFill>
        <a:ln w="9525" cmpd="sng">
          <a:noFill/>
        </a:ln>
      </xdr:spPr>
      <xdr:txBody>
        <a:bodyPr vertOverflow="clip" wrap="square" lIns="20160" tIns="20160" rIns="20160" bIns="20160"/>
        <a:p>
          <a:pPr algn="l">
            <a:defRPr/>
          </a:pPr>
          <a:r>
            <a:rPr lang="en-US" cap="none" sz="800" b="0" i="0" u="none" baseline="0">
              <a:solidFill>
                <a:srgbClr val="000000"/>
              </a:solidFill>
              <a:latin typeface="Arial"/>
              <a:ea typeface="Arial"/>
              <a:cs typeface="Arial"/>
            </a:rPr>
            <a:t>OPĆINA  SVETI  ILIJA, Trg Josipa Godrijana 2, Sveti Ilija 
</a:t>
          </a:r>
          <a:r>
            <a:rPr lang="en-US" cap="none" sz="800" b="0" i="0" u="none" baseline="0">
              <a:solidFill>
                <a:srgbClr val="000000"/>
              </a:solidFill>
              <a:latin typeface="Arial"/>
              <a:ea typeface="Arial"/>
              <a:cs typeface="Arial"/>
            </a:rPr>
            <a:t>REKONSTRUKCIJA POSTOJEĆE GRAĐEVINE-DRUŠTVENI DOM  BELETINEC
</a:t>
          </a:r>
          <a:r>
            <a:rPr lang="en-US" cap="none" sz="800" b="0" i="0" u="none" baseline="0">
              <a:solidFill>
                <a:srgbClr val="000000"/>
              </a:solidFill>
              <a:latin typeface="Arial"/>
              <a:ea typeface="Arial"/>
              <a:cs typeface="Arial"/>
            </a:rPr>
            <a:t>Stjepana radića 19, Sveti Ilija, k.č.br. 814/2  k.o. Beletinec
</a:t>
          </a:r>
          <a:r>
            <a:rPr lang="en-US" cap="none" sz="800" b="0" i="0" u="none" baseline="0">
              <a:solidFill>
                <a:srgbClr val="000000"/>
              </a:solidFill>
              <a:latin typeface="Arial"/>
              <a:ea typeface="Arial"/>
              <a:cs typeface="Arial"/>
            </a:rPr>
            <a:t>studeni, 2014.
</a:t>
          </a:r>
          <a:r>
            <a:rPr lang="en-US" cap="none" sz="800" b="0" i="0" u="none" baseline="0">
              <a:solidFill>
                <a:srgbClr val="000000"/>
              </a:solidFill>
              <a:latin typeface="Arial"/>
              <a:ea typeface="Arial"/>
              <a:cs typeface="Arial"/>
            </a:rPr>
            <a:t>557-2014-TROŠKOVNIK STROJARSKIH RADOVA
</a:t>
          </a:r>
          <a:r>
            <a:rPr lang="en-US" cap="none" sz="800" b="0" i="0" u="none" baseline="0">
              <a:solidFill>
                <a:srgbClr val="000000"/>
              </a:solidFill>
              <a:latin typeface="Arial"/>
              <a:ea typeface="Arial"/>
              <a:cs typeface="Arial"/>
            </a:rPr>
            <a:t>Zoran Brakus dipl.ing.arh.                                                                    138/14
</a:t>
          </a:r>
          <a:r>
            <a:rPr lang="en-US" cap="none" sz="800" b="0" i="0" u="none" baseline="0">
              <a:solidFill>
                <a:srgbClr val="000000"/>
              </a:solidFill>
              <a:latin typeface="Arial"/>
              <a:ea typeface="Arial"/>
              <a:cs typeface="Arial"/>
            </a:rPr>
            <a:t>Tomislav Divjak dipl.ing.stroj.</a:t>
          </a:r>
          <a:r>
            <a:rPr lang="en-US" cap="none" sz="8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469-2011-vidovec-opcina\469-2011-Opcina%20Vidovec-Troskovnik%20grijanj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2009\423-2009-Bambi-Babinec\Troskovnik%20grijanje%20-%202010-03-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3\510-2013-KARTONAzA%20IVANEC\510-2013-troskovnik-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4\537-2014-ARHIA-KOZJAK\TROSKOVNIK\tro&#353;kovnik%20-%20%20grijanje%20-%20hla&#273;enje%20-%20KOZJA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4\531-2014-ARTO-LONCAR\Tro&#353;kovnik\Troskovnik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heetName val="Kotlovnica 1 i 2"/>
      <sheetName val="Radovi demontaže"/>
      <sheetName val="Ostali radovi"/>
      <sheetName val="REKAPITULACIJ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heetName val="Plinski zagrijač vode"/>
      <sheetName val="Radijatorsko grijanje"/>
      <sheetName val="Ventilacija"/>
      <sheetName val="Hlađenje"/>
      <sheetName val="Komprimirani zrak"/>
      <sheetName val="REKAPITULACIJA"/>
    </sheetNames>
    <sheetDataSet>
      <sheetData sheetId="1">
        <row r="115">
          <cell r="H115">
            <v>0</v>
          </cell>
        </row>
      </sheetData>
      <sheetData sheetId="3">
        <row r="56">
          <cell r="H56">
            <v>0</v>
          </cell>
        </row>
      </sheetData>
      <sheetData sheetId="4">
        <row r="33">
          <cell r="H3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slovna"/>
      <sheetName val="Opce napomene"/>
      <sheetName val="Kotlovnica"/>
      <sheetName val="Solarno grijanje"/>
      <sheetName val="Gradjevinski"/>
      <sheetName val="Demontaze"/>
      <sheetName val="PLIN"/>
      <sheetName val="REKAPITULACIJ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aslovna"/>
      <sheetName val="Opce napomene"/>
      <sheetName val="Strojarnica"/>
      <sheetName val="Rashladni stroj"/>
      <sheetName val="Radijatorsko grijanje-posl. pr."/>
      <sheetName val="Ventilokon-p. pr."/>
      <sheetName val="Ventilokon-stan 1"/>
      <sheetName val="Ventilokon-stan 2"/>
      <sheetName val="Lok-odsis1-kat"/>
      <sheetName val="Lok-odsis stan1"/>
      <sheetName val="Lok-odsis stan2"/>
      <sheetName val="Ostali radovi"/>
      <sheetName val="REKAPITULACIJ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aslovna"/>
      <sheetName val="Opce napomene"/>
      <sheetName val="Strojarnica"/>
      <sheetName val="Ventilokonvektori"/>
      <sheetName val="Podno grijanje"/>
      <sheetName val="Radijatorsko grijanje"/>
      <sheetName val="Cijevni razvod GRIJANJE-HLADJEN"/>
      <sheetName val="Komore"/>
      <sheetName val="Lok-odsis"/>
      <sheetName val="Komprimirani"/>
      <sheetName val="Ostali radovi"/>
      <sheetName val="REKAPITULACIJ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52"/>
  <sheetViews>
    <sheetView zoomScaleSheetLayoutView="100" zoomScalePageLayoutView="0" workbookViewId="0" topLeftCell="A12">
      <selection activeCell="D21" sqref="D21"/>
    </sheetView>
  </sheetViews>
  <sheetFormatPr defaultColWidth="9.140625" defaultRowHeight="12.75"/>
  <cols>
    <col min="1" max="1" width="2.7109375" style="83" customWidth="1"/>
    <col min="2" max="2" width="28.7109375" style="84" customWidth="1"/>
    <col min="3" max="3" width="17.7109375" style="85" customWidth="1"/>
    <col min="4" max="4" width="38.7109375" style="88" customWidth="1"/>
    <col min="5" max="16384" width="9.140625" style="41" customWidth="1"/>
  </cols>
  <sheetData>
    <row r="1" spans="1:4" ht="76.5" customHeight="1">
      <c r="A1" s="79"/>
      <c r="B1" s="80"/>
      <c r="C1" s="81"/>
      <c r="D1" s="82"/>
    </row>
    <row r="2" ht="12.75">
      <c r="D2" s="85"/>
    </row>
    <row r="3" spans="3:4" ht="12.75">
      <c r="C3" s="86"/>
      <c r="D3" s="86"/>
    </row>
    <row r="4" spans="3:4" ht="12.75">
      <c r="C4" s="86"/>
      <c r="D4" s="86"/>
    </row>
    <row r="5" spans="3:4" ht="12.75">
      <c r="C5" s="86"/>
      <c r="D5" s="86"/>
    </row>
    <row r="6" spans="3:4" ht="12.75">
      <c r="C6" s="86"/>
      <c r="D6" s="86"/>
    </row>
    <row r="7" spans="3:4" ht="12.75">
      <c r="C7" s="86"/>
      <c r="D7" s="86"/>
    </row>
    <row r="8" spans="3:4" ht="12.75">
      <c r="C8" s="85" t="s">
        <v>24</v>
      </c>
      <c r="D8" s="85"/>
    </row>
    <row r="9" spans="3:4" ht="15">
      <c r="C9" s="89" t="s">
        <v>112</v>
      </c>
      <c r="D9" s="86"/>
    </row>
    <row r="10" spans="3:4" ht="12.75">
      <c r="C10" s="122" t="s">
        <v>113</v>
      </c>
      <c r="D10" s="86"/>
    </row>
    <row r="11" spans="3:4" ht="12.75">
      <c r="C11" s="122" t="s">
        <v>114</v>
      </c>
      <c r="D11" s="86"/>
    </row>
    <row r="12" spans="3:4" ht="12.75">
      <c r="C12" s="122"/>
      <c r="D12" s="86"/>
    </row>
    <row r="13" ht="12.75">
      <c r="D13" s="85"/>
    </row>
    <row r="14" spans="3:4" ht="12.75">
      <c r="C14" s="85" t="s">
        <v>25</v>
      </c>
      <c r="D14" s="85"/>
    </row>
    <row r="15" spans="3:4" ht="15">
      <c r="C15" s="89" t="s">
        <v>115</v>
      </c>
      <c r="D15" s="86"/>
    </row>
    <row r="16" spans="3:4" ht="15">
      <c r="C16" s="89" t="s">
        <v>116</v>
      </c>
      <c r="D16" s="86"/>
    </row>
    <row r="17" spans="3:4" ht="12.75">
      <c r="C17" s="120" t="s">
        <v>117</v>
      </c>
      <c r="D17" s="86"/>
    </row>
    <row r="18" spans="3:4" ht="12.75">
      <c r="C18" s="121" t="s">
        <v>124</v>
      </c>
      <c r="D18" s="86"/>
    </row>
    <row r="19" ht="12.75">
      <c r="D19" s="85"/>
    </row>
    <row r="20" spans="3:4" ht="12.75">
      <c r="C20" s="85" t="s">
        <v>26</v>
      </c>
      <c r="D20" s="85"/>
    </row>
    <row r="21" spans="3:4" ht="12.75">
      <c r="C21" s="85" t="s">
        <v>6</v>
      </c>
      <c r="D21" s="86"/>
    </row>
    <row r="22" spans="3:4" ht="16.5">
      <c r="C22" s="87" t="s">
        <v>118</v>
      </c>
      <c r="D22" s="86"/>
    </row>
    <row r="23" spans="3:4" ht="12.75">
      <c r="C23" s="121" t="s">
        <v>119</v>
      </c>
      <c r="D23" s="86"/>
    </row>
    <row r="24" ht="12.75">
      <c r="D24" s="86"/>
    </row>
    <row r="25" ht="12.75">
      <c r="D25" s="85"/>
    </row>
    <row r="26" spans="3:4" ht="12.75">
      <c r="C26" s="85" t="s">
        <v>27</v>
      </c>
      <c r="D26" s="85"/>
    </row>
    <row r="27" spans="3:4" ht="12.75">
      <c r="C27" s="85" t="s">
        <v>28</v>
      </c>
      <c r="D27" s="86"/>
    </row>
    <row r="28" spans="3:4" ht="16.5">
      <c r="C28" s="87" t="s">
        <v>29</v>
      </c>
      <c r="D28" s="86"/>
    </row>
    <row r="29" spans="3:4" ht="16.5">
      <c r="C29" s="87"/>
      <c r="D29" s="86"/>
    </row>
    <row r="30" spans="3:4" ht="12.75">
      <c r="C30" s="121"/>
      <c r="D30" s="86"/>
    </row>
    <row r="31" spans="3:4" ht="12.75">
      <c r="C31" s="85" t="s">
        <v>30</v>
      </c>
      <c r="D31" s="86"/>
    </row>
    <row r="32" spans="3:4" ht="12.75">
      <c r="C32" s="85" t="s">
        <v>28</v>
      </c>
      <c r="D32" s="86"/>
    </row>
    <row r="33" spans="3:4" ht="16.5">
      <c r="C33" s="87" t="s">
        <v>31</v>
      </c>
      <c r="D33" s="86"/>
    </row>
    <row r="34" ht="12.75">
      <c r="D34" s="85"/>
    </row>
    <row r="35" spans="3:4" ht="12.75">
      <c r="C35" s="121"/>
      <c r="D35" s="86"/>
    </row>
    <row r="36" spans="3:4" ht="12.75">
      <c r="C36" s="85" t="s">
        <v>30</v>
      </c>
      <c r="D36" s="86"/>
    </row>
    <row r="37" spans="3:4" ht="16.5">
      <c r="C37" s="87" t="s">
        <v>47</v>
      </c>
      <c r="D37" s="86"/>
    </row>
    <row r="38" spans="3:4" ht="12.75">
      <c r="C38" s="121"/>
      <c r="D38" s="86"/>
    </row>
    <row r="39" ht="12.75">
      <c r="D39" s="85"/>
    </row>
    <row r="40" spans="3:4" ht="15.75">
      <c r="C40" s="85" t="s">
        <v>46</v>
      </c>
      <c r="D40" s="96" t="s">
        <v>122</v>
      </c>
    </row>
    <row r="41" spans="3:4" ht="16.5">
      <c r="C41" s="87"/>
      <c r="D41" s="96" t="s">
        <v>5</v>
      </c>
    </row>
    <row r="42" ht="15.75">
      <c r="D42" s="127" t="s">
        <v>44</v>
      </c>
    </row>
    <row r="43" ht="15.75">
      <c r="D43" s="127" t="s">
        <v>43</v>
      </c>
    </row>
    <row r="44" ht="12.75">
      <c r="D44" s="85"/>
    </row>
    <row r="45" spans="3:4" ht="12.75">
      <c r="C45" s="121" t="s">
        <v>120</v>
      </c>
      <c r="D45" s="85"/>
    </row>
    <row r="46" ht="12.75">
      <c r="D46" s="85"/>
    </row>
    <row r="47" ht="12.75">
      <c r="D47" s="85"/>
    </row>
    <row r="48" spans="3:4" ht="12.75">
      <c r="C48" s="121" t="s">
        <v>121</v>
      </c>
      <c r="D48" s="85"/>
    </row>
    <row r="49" ht="12.75">
      <c r="D49" s="85"/>
    </row>
    <row r="50" ht="12.75">
      <c r="D50" s="85"/>
    </row>
    <row r="51" spans="3:4" ht="12.75">
      <c r="C51" s="86" t="s">
        <v>32</v>
      </c>
      <c r="D51" s="85"/>
    </row>
    <row r="52" ht="16.5">
      <c r="C52" s="87" t="s">
        <v>29</v>
      </c>
    </row>
  </sheetData>
  <sheetProtection/>
  <printOptions/>
  <pageMargins left="0.984251968503937" right="0.3937007874015748" top="0.3937007874015748" bottom="0.7874015748031497" header="0.3937007874015748" footer="0.3937007874015748"/>
  <pageSetup firstPageNumber="1"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25"/>
  <sheetViews>
    <sheetView tabSelected="1" zoomScaleSheetLayoutView="100" zoomScalePageLayoutView="0" workbookViewId="0" topLeftCell="A1">
      <pane ySplit="3" topLeftCell="A4" activePane="bottomLeft" state="frozen"/>
      <selection pane="topLeft" activeCell="N12" sqref="N12"/>
      <selection pane="bottomLeft" activeCell="B13" sqref="B13:H13"/>
    </sheetView>
  </sheetViews>
  <sheetFormatPr defaultColWidth="9.140625" defaultRowHeight="12.75"/>
  <cols>
    <col min="1" max="1" width="2.7109375" style="5" customWidth="1"/>
    <col min="2" max="2" width="50.7109375" style="2" customWidth="1"/>
    <col min="3" max="3" width="4.7109375" style="30" customWidth="1"/>
    <col min="4" max="4" width="4.7109375" style="27" customWidth="1"/>
    <col min="5" max="5" width="1.7109375" style="14" customWidth="1"/>
    <col min="6" max="6" width="11.7109375" style="11" customWidth="1"/>
    <col min="7" max="7" width="1.7109375" style="11" customWidth="1"/>
    <col min="8" max="8" width="11.140625" style="0" customWidth="1"/>
  </cols>
  <sheetData>
    <row r="1" spans="1:8" ht="76.5" customHeight="1">
      <c r="A1" s="9"/>
      <c r="B1" s="10"/>
      <c r="C1" s="29"/>
      <c r="D1" s="26"/>
      <c r="E1" s="15"/>
      <c r="F1" s="18"/>
      <c r="G1" s="18"/>
      <c r="H1" s="19"/>
    </row>
    <row r="2" spans="1:8" s="21" customFormat="1" ht="11.25">
      <c r="A2" s="22" t="s">
        <v>17</v>
      </c>
      <c r="B2" s="23" t="str">
        <f>$B$4</f>
        <v>OPĆE NAPOMENE</v>
      </c>
      <c r="C2" s="24" t="s">
        <v>18</v>
      </c>
      <c r="D2" s="24" t="s">
        <v>19</v>
      </c>
      <c r="E2" s="24"/>
      <c r="F2" s="25" t="s">
        <v>21</v>
      </c>
      <c r="G2" s="25"/>
      <c r="H2" s="24" t="s">
        <v>20</v>
      </c>
    </row>
    <row r="4" spans="1:2" ht="12.75">
      <c r="A4" s="33"/>
      <c r="B4" s="115" t="s">
        <v>7</v>
      </c>
    </row>
    <row r="5" ht="12.75">
      <c r="B5" s="116"/>
    </row>
    <row r="6" spans="2:8" ht="12.75">
      <c r="B6" s="111"/>
      <c r="C6" s="93"/>
      <c r="F6" s="18"/>
      <c r="G6" s="18"/>
      <c r="H6" s="32"/>
    </row>
    <row r="7" spans="2:8" ht="54" customHeight="1">
      <c r="B7" s="137" t="s">
        <v>14</v>
      </c>
      <c r="C7" s="137"/>
      <c r="D7" s="137"/>
      <c r="E7" s="137"/>
      <c r="F7" s="137"/>
      <c r="G7" s="137"/>
      <c r="H7" s="137"/>
    </row>
    <row r="8" spans="2:8" ht="12.75">
      <c r="B8" s="1"/>
      <c r="C8" s="1"/>
      <c r="D8" s="1"/>
      <c r="E8" s="1"/>
      <c r="F8" s="1"/>
      <c r="G8" s="1"/>
      <c r="H8" s="1"/>
    </row>
    <row r="9" spans="2:8" ht="29.25" customHeight="1">
      <c r="B9" s="137" t="s">
        <v>8</v>
      </c>
      <c r="C9" s="137"/>
      <c r="D9" s="137"/>
      <c r="E9" s="137"/>
      <c r="F9" s="137"/>
      <c r="G9" s="137"/>
      <c r="H9" s="137"/>
    </row>
    <row r="10" spans="2:8" ht="12.75">
      <c r="B10" s="116"/>
      <c r="C10" s="93"/>
      <c r="F10" s="18"/>
      <c r="G10" s="18"/>
      <c r="H10" s="32"/>
    </row>
    <row r="11" spans="2:8" ht="40.5" customHeight="1">
      <c r="B11" s="137" t="s">
        <v>9</v>
      </c>
      <c r="C11" s="137"/>
      <c r="D11" s="137"/>
      <c r="E11" s="137"/>
      <c r="F11" s="137"/>
      <c r="G11" s="137"/>
      <c r="H11" s="137"/>
    </row>
    <row r="12" spans="2:8" ht="12.75">
      <c r="B12" s="94"/>
      <c r="C12" s="93"/>
      <c r="F12" s="18"/>
      <c r="G12" s="18"/>
      <c r="H12" s="32"/>
    </row>
    <row r="13" spans="2:8" ht="46.5" customHeight="1">
      <c r="B13" s="137" t="s">
        <v>10</v>
      </c>
      <c r="C13" s="137"/>
      <c r="D13" s="137"/>
      <c r="E13" s="137"/>
      <c r="F13" s="137"/>
      <c r="G13" s="137"/>
      <c r="H13" s="137"/>
    </row>
    <row r="14" spans="2:8" ht="12.75">
      <c r="B14" s="1"/>
      <c r="C14" s="1"/>
      <c r="D14" s="1"/>
      <c r="E14" s="1"/>
      <c r="F14" s="1"/>
      <c r="G14" s="1"/>
      <c r="H14" s="1"/>
    </row>
    <row r="15" spans="2:8" ht="45" customHeight="1">
      <c r="B15" s="137" t="s">
        <v>15</v>
      </c>
      <c r="C15" s="137"/>
      <c r="D15" s="137"/>
      <c r="E15" s="137"/>
      <c r="F15" s="137"/>
      <c r="G15" s="137"/>
      <c r="H15" s="137"/>
    </row>
    <row r="16" spans="2:8" ht="12.75">
      <c r="B16" s="1"/>
      <c r="C16" s="1"/>
      <c r="D16" s="1"/>
      <c r="E16" s="1"/>
      <c r="F16" s="1"/>
      <c r="G16" s="1"/>
      <c r="H16" s="1"/>
    </row>
    <row r="17" spans="2:8" ht="30" customHeight="1">
      <c r="B17" s="137" t="s">
        <v>45</v>
      </c>
      <c r="C17" s="137"/>
      <c r="D17" s="137"/>
      <c r="E17" s="137"/>
      <c r="F17" s="137"/>
      <c r="G17" s="137"/>
      <c r="H17" s="137"/>
    </row>
    <row r="18" spans="2:8" ht="12.75">
      <c r="B18" s="1"/>
      <c r="C18" s="1"/>
      <c r="D18" s="1"/>
      <c r="E18" s="1"/>
      <c r="F18" s="1"/>
      <c r="G18" s="1"/>
      <c r="H18" s="1"/>
    </row>
    <row r="19" spans="2:8" ht="42" customHeight="1">
      <c r="B19" s="137" t="s">
        <v>11</v>
      </c>
      <c r="C19" s="137"/>
      <c r="D19" s="137"/>
      <c r="E19" s="137"/>
      <c r="F19" s="137"/>
      <c r="G19" s="137"/>
      <c r="H19" s="137"/>
    </row>
    <row r="20" spans="2:8" ht="12.75">
      <c r="B20" s="116"/>
      <c r="C20" s="93"/>
      <c r="F20" s="18"/>
      <c r="G20" s="18"/>
      <c r="H20" s="32"/>
    </row>
    <row r="21" spans="2:8" ht="34.5" customHeight="1">
      <c r="B21" s="137" t="s">
        <v>12</v>
      </c>
      <c r="C21" s="137"/>
      <c r="D21" s="137"/>
      <c r="E21" s="137"/>
      <c r="F21" s="137"/>
      <c r="G21" s="137"/>
      <c r="H21" s="137"/>
    </row>
    <row r="22" spans="2:8" ht="12.75">
      <c r="B22" s="116"/>
      <c r="C22" s="93"/>
      <c r="F22" s="18"/>
      <c r="G22" s="18"/>
      <c r="H22" s="32"/>
    </row>
    <row r="23" spans="2:8" ht="32.25" customHeight="1">
      <c r="B23" s="137" t="s">
        <v>13</v>
      </c>
      <c r="C23" s="137"/>
      <c r="D23" s="137"/>
      <c r="E23" s="137"/>
      <c r="F23" s="137"/>
      <c r="G23" s="137"/>
      <c r="H23" s="137"/>
    </row>
    <row r="24" spans="2:8" ht="12.75">
      <c r="B24" s="94"/>
      <c r="F24" s="18"/>
      <c r="G24" s="18"/>
      <c r="H24" s="19"/>
    </row>
    <row r="25" spans="2:8" ht="45" customHeight="1">
      <c r="B25" s="137" t="s">
        <v>16</v>
      </c>
      <c r="C25" s="137"/>
      <c r="D25" s="137"/>
      <c r="E25" s="137"/>
      <c r="F25" s="137"/>
      <c r="G25" s="137"/>
      <c r="H25" s="137"/>
    </row>
  </sheetData>
  <sheetProtection/>
  <mergeCells count="10">
    <mergeCell ref="B21:H21"/>
    <mergeCell ref="B23:H23"/>
    <mergeCell ref="B25:H25"/>
    <mergeCell ref="B7:H7"/>
    <mergeCell ref="B9:H9"/>
    <mergeCell ref="B11:H11"/>
    <mergeCell ref="B13:H13"/>
    <mergeCell ref="B15:H15"/>
    <mergeCell ref="B17:H17"/>
    <mergeCell ref="B19:H19"/>
  </mergeCells>
  <printOptions/>
  <pageMargins left="0.984251968503937" right="0.3937007874015748" top="0.3937007874015748" bottom="0.7874015748031497" header="0.3937007874015748" footer="0.3937007874015748"/>
  <pageSetup horizontalDpi="600" verticalDpi="600" orientation="portrait" paperSize="9" r:id="rId2"/>
  <headerFooter differentFirst="1" alignWithMargins="0">
    <oddFooter>&amp;R&amp;8&amp;P</oddFooter>
  </headerFooter>
  <drawing r:id="rId1"/>
</worksheet>
</file>

<file path=xl/worksheets/sheet3.xml><?xml version="1.0" encoding="utf-8"?>
<worksheet xmlns="http://schemas.openxmlformats.org/spreadsheetml/2006/main" xmlns:r="http://schemas.openxmlformats.org/officeDocument/2006/relationships">
  <dimension ref="A1:H26"/>
  <sheetViews>
    <sheetView zoomScale="130" zoomScaleNormal="130" zoomScaleSheetLayoutView="130" zoomScalePageLayoutView="0" workbookViewId="0" topLeftCell="A1">
      <pane ySplit="3" topLeftCell="A10" activePane="bottomLeft" state="frozen"/>
      <selection pane="topLeft" activeCell="A1" sqref="A1"/>
      <selection pane="bottomLeft" activeCell="F19" sqref="F19"/>
    </sheetView>
  </sheetViews>
  <sheetFormatPr defaultColWidth="9.140625" defaultRowHeight="12.75"/>
  <cols>
    <col min="1" max="1" width="2.7109375" style="5" customWidth="1"/>
    <col min="2" max="2" width="49.7109375" style="2" customWidth="1"/>
    <col min="3" max="3" width="4.7109375" style="30" customWidth="1"/>
    <col min="4" max="4" width="4.7109375" style="27" customWidth="1"/>
    <col min="5" max="5" width="1.7109375" style="14" customWidth="1"/>
    <col min="6" max="6" width="11.7109375" style="11" customWidth="1"/>
    <col min="7" max="7" width="1.7109375" style="11" customWidth="1"/>
    <col min="8" max="8" width="11.7109375" style="0" customWidth="1"/>
  </cols>
  <sheetData>
    <row r="1" spans="1:8" ht="76.5" customHeight="1">
      <c r="A1" s="9"/>
      <c r="B1" s="10"/>
      <c r="C1" s="29"/>
      <c r="D1" s="26"/>
      <c r="E1" s="15"/>
      <c r="F1" s="18"/>
      <c r="G1" s="18"/>
      <c r="H1" s="19"/>
    </row>
    <row r="2" spans="1:8" s="21" customFormat="1" ht="11.25">
      <c r="A2" s="22" t="s">
        <v>17</v>
      </c>
      <c r="B2" s="23" t="str">
        <f>$B$4</f>
        <v>1. RADOVI DEMONTAŽE GRIJANJA </v>
      </c>
      <c r="C2" s="24" t="s">
        <v>18</v>
      </c>
      <c r="D2" s="24" t="s">
        <v>19</v>
      </c>
      <c r="E2" s="24"/>
      <c r="F2" s="25" t="s">
        <v>21</v>
      </c>
      <c r="G2" s="25"/>
      <c r="H2" s="24" t="s">
        <v>20</v>
      </c>
    </row>
    <row r="4" ht="12.75">
      <c r="B4" s="77" t="s">
        <v>111</v>
      </c>
    </row>
    <row r="6" spans="1:2" ht="25.5">
      <c r="A6" s="5">
        <v>1</v>
      </c>
      <c r="B6" s="117" t="s">
        <v>60</v>
      </c>
    </row>
    <row r="7" spans="3:8" ht="12.75">
      <c r="C7" s="30" t="s">
        <v>41</v>
      </c>
      <c r="D7" s="27">
        <v>1</v>
      </c>
      <c r="F7" s="12"/>
      <c r="H7" s="13">
        <f>D7*F7</f>
        <v>0</v>
      </c>
    </row>
    <row r="8" spans="6:8" ht="12.75">
      <c r="F8" s="18"/>
      <c r="H8" s="32"/>
    </row>
    <row r="9" spans="1:2" ht="38.25">
      <c r="A9" s="5">
        <f>COUNT(A$3:A7)+1</f>
        <v>2</v>
      </c>
      <c r="B9" s="91" t="s">
        <v>61</v>
      </c>
    </row>
    <row r="10" spans="2:8" ht="12.75">
      <c r="B10" s="7"/>
      <c r="C10" s="30" t="s">
        <v>41</v>
      </c>
      <c r="D10" s="27">
        <v>1</v>
      </c>
      <c r="F10" s="12"/>
      <c r="H10" s="13">
        <f>D10*F10</f>
        <v>0</v>
      </c>
    </row>
    <row r="11" spans="2:8" ht="12.75">
      <c r="B11" s="7"/>
      <c r="F11" s="18"/>
      <c r="H11" s="32"/>
    </row>
    <row r="12" spans="1:2" ht="63.75">
      <c r="A12" s="5">
        <f>COUNT(A$3:A11)+1</f>
        <v>3</v>
      </c>
      <c r="B12" s="117" t="s">
        <v>153</v>
      </c>
    </row>
    <row r="13" spans="3:8" ht="12.75">
      <c r="C13" s="30" t="s">
        <v>41</v>
      </c>
      <c r="D13" s="27">
        <v>1</v>
      </c>
      <c r="F13" s="12"/>
      <c r="H13" s="13">
        <f>D13*F13</f>
        <v>0</v>
      </c>
    </row>
    <row r="14" spans="6:8" ht="12.75">
      <c r="F14" s="18"/>
      <c r="H14" s="32"/>
    </row>
    <row r="15" spans="1:2" ht="76.5">
      <c r="A15" s="5">
        <f>COUNT(A$3:A14)+1</f>
        <v>4</v>
      </c>
      <c r="B15" s="117" t="s">
        <v>154</v>
      </c>
    </row>
    <row r="16" spans="3:8" ht="12.75">
      <c r="C16" s="30" t="s">
        <v>41</v>
      </c>
      <c r="D16" s="27">
        <v>1</v>
      </c>
      <c r="F16" s="12"/>
      <c r="H16" s="13">
        <f>D16*F16</f>
        <v>0</v>
      </c>
    </row>
    <row r="17" spans="6:8" ht="12.75">
      <c r="F17" s="18"/>
      <c r="H17" s="32"/>
    </row>
    <row r="18" spans="1:2" ht="38.25">
      <c r="A18" s="5">
        <f>COUNT(A$3:A17)+1</f>
        <v>5</v>
      </c>
      <c r="B18" s="117" t="s">
        <v>59</v>
      </c>
    </row>
    <row r="19" spans="3:8" ht="12.75">
      <c r="C19" s="30" t="s">
        <v>41</v>
      </c>
      <c r="D19" s="27">
        <v>1</v>
      </c>
      <c r="F19" s="12"/>
      <c r="H19" s="13">
        <f>D19*F19</f>
        <v>0</v>
      </c>
    </row>
    <row r="20" spans="6:8" ht="12.75">
      <c r="F20" s="18"/>
      <c r="H20" s="32"/>
    </row>
    <row r="22" spans="1:8" ht="12.75">
      <c r="A22" s="6"/>
      <c r="B22" s="4" t="s">
        <v>40</v>
      </c>
      <c r="C22" s="31"/>
      <c r="D22" s="28"/>
      <c r="E22" s="16"/>
      <c r="F22" s="17"/>
      <c r="G22" s="17"/>
      <c r="H22" s="20">
        <f>SUM(H4:H21)</f>
        <v>0</v>
      </c>
    </row>
    <row r="23" spans="1:5" ht="12.75">
      <c r="A23" s="9"/>
      <c r="B23" s="10"/>
      <c r="C23" s="29"/>
      <c r="D23" s="26"/>
      <c r="E23" s="15"/>
    </row>
    <row r="24" ht="12.75">
      <c r="B24" s="8" t="s">
        <v>22</v>
      </c>
    </row>
    <row r="25" ht="25.5">
      <c r="B25" s="7" t="s">
        <v>23</v>
      </c>
    </row>
    <row r="26" ht="12.75">
      <c r="B26" s="7"/>
    </row>
  </sheetData>
  <sheetProtection/>
  <printOptions/>
  <pageMargins left="0.984251968503937" right="0.3937007874015748" top="0.3937007874015748" bottom="0.7874015748031497" header="0.3937007874015748" footer="0.3937007874015748"/>
  <pageSetup horizontalDpi="600" verticalDpi="600" orientation="portrait" paperSize="9" scale="86" r:id="rId2"/>
  <headerFooter alignWithMargins="0">
    <oddFooter>&amp;R&amp;8&amp;P</oddFooter>
  </headerFooter>
  <drawing r:id="rId1"/>
</worksheet>
</file>

<file path=xl/worksheets/sheet4.xml><?xml version="1.0" encoding="utf-8"?>
<worksheet xmlns="http://schemas.openxmlformats.org/spreadsheetml/2006/main" xmlns:r="http://schemas.openxmlformats.org/officeDocument/2006/relationships">
  <dimension ref="A1:L92"/>
  <sheetViews>
    <sheetView zoomScale="130" zoomScaleNormal="130" zoomScaleSheetLayoutView="130" zoomScalePageLayoutView="0" workbookViewId="0" topLeftCell="A77">
      <selection activeCell="B92" sqref="B92"/>
    </sheetView>
  </sheetViews>
  <sheetFormatPr defaultColWidth="9.140625" defaultRowHeight="12.75"/>
  <cols>
    <col min="1" max="1" width="2.7109375" style="5" customWidth="1"/>
    <col min="2" max="2" width="50.28125" style="2" customWidth="1"/>
    <col min="3" max="3" width="4.57421875" style="30" customWidth="1"/>
    <col min="4" max="4" width="4.7109375" style="27" customWidth="1"/>
    <col min="5" max="5" width="1.7109375" style="14" customWidth="1"/>
    <col min="6" max="6" width="11.7109375" style="11" customWidth="1"/>
    <col min="7" max="7" width="1.7109375" style="11" customWidth="1"/>
    <col min="8" max="8" width="11.7109375" style="0" customWidth="1"/>
  </cols>
  <sheetData>
    <row r="1" spans="1:8" ht="76.5" customHeight="1">
      <c r="A1" s="9"/>
      <c r="B1" s="128"/>
      <c r="C1" s="29"/>
      <c r="D1" s="26"/>
      <c r="E1" s="15"/>
      <c r="F1" s="18"/>
      <c r="G1" s="18"/>
      <c r="H1" s="19"/>
    </row>
    <row r="2" spans="1:8" s="21" customFormat="1" ht="11.25">
      <c r="A2" s="22" t="s">
        <v>17</v>
      </c>
      <c r="B2" s="23" t="str">
        <f>$B$4</f>
        <v>2. KOTLOVNICA</v>
      </c>
      <c r="C2" s="24" t="s">
        <v>18</v>
      </c>
      <c r="D2" s="24" t="s">
        <v>19</v>
      </c>
      <c r="E2" s="24"/>
      <c r="F2" s="25" t="s">
        <v>21</v>
      </c>
      <c r="G2" s="25"/>
      <c r="H2" s="24" t="s">
        <v>20</v>
      </c>
    </row>
    <row r="4" spans="1:2" ht="12.75">
      <c r="A4" s="33"/>
      <c r="B4" s="77" t="s">
        <v>79</v>
      </c>
    </row>
    <row r="6" spans="1:2" ht="25.5">
      <c r="A6" s="5">
        <f>COUNT(A$3:A5)+1</f>
        <v>1</v>
      </c>
      <c r="B6" s="91" t="s">
        <v>62</v>
      </c>
    </row>
    <row r="7" spans="2:8" ht="12.75">
      <c r="B7" s="95" t="s">
        <v>152</v>
      </c>
      <c r="C7" s="93" t="s">
        <v>36</v>
      </c>
      <c r="D7" s="27">
        <v>2</v>
      </c>
      <c r="F7" s="12"/>
      <c r="H7" s="13">
        <f>D7*F7</f>
        <v>0</v>
      </c>
    </row>
    <row r="8" spans="2:8" ht="12.75">
      <c r="B8" s="95" t="s">
        <v>63</v>
      </c>
      <c r="C8" s="93" t="s">
        <v>36</v>
      </c>
      <c r="D8" s="27">
        <v>8</v>
      </c>
      <c r="F8" s="12"/>
      <c r="H8" s="13">
        <f>D8*F8</f>
        <v>0</v>
      </c>
    </row>
    <row r="9" spans="2:8" ht="12.75">
      <c r="B9" s="95" t="s">
        <v>80</v>
      </c>
      <c r="C9" s="93" t="s">
        <v>36</v>
      </c>
      <c r="D9" s="27">
        <v>2</v>
      </c>
      <c r="F9" s="12"/>
      <c r="H9" s="13">
        <f>D9*F9</f>
        <v>0</v>
      </c>
    </row>
    <row r="10" spans="2:8" ht="12.75">
      <c r="B10" s="95" t="s">
        <v>64</v>
      </c>
      <c r="C10" s="93" t="s">
        <v>36</v>
      </c>
      <c r="D10" s="27">
        <v>2</v>
      </c>
      <c r="F10" s="12"/>
      <c r="H10" s="13">
        <f>D10*F10</f>
        <v>0</v>
      </c>
    </row>
    <row r="11" spans="3:8" ht="12.75">
      <c r="C11" s="93"/>
      <c r="F11" s="18"/>
      <c r="H11" s="32"/>
    </row>
    <row r="12" spans="1:2" ht="25.5">
      <c r="A12" s="5">
        <f>COUNT(A$3:A11)+1</f>
        <v>2</v>
      </c>
      <c r="B12" s="91" t="s">
        <v>65</v>
      </c>
    </row>
    <row r="13" spans="2:8" ht="12.75">
      <c r="B13" s="126" t="s">
        <v>66</v>
      </c>
      <c r="C13" s="93" t="s">
        <v>67</v>
      </c>
      <c r="D13" s="27">
        <v>2</v>
      </c>
      <c r="F13" s="12"/>
      <c r="H13" s="13">
        <f>D13*F13</f>
        <v>0</v>
      </c>
    </row>
    <row r="14" spans="3:8" ht="12.75">
      <c r="C14" s="93"/>
      <c r="F14" s="18"/>
      <c r="H14" s="32"/>
    </row>
    <row r="15" spans="1:2" ht="51">
      <c r="A15" s="5">
        <f>COUNT(A$3:A14)+1</f>
        <v>3</v>
      </c>
      <c r="B15" s="91" t="s">
        <v>68</v>
      </c>
    </row>
    <row r="16" spans="2:8" ht="25.5">
      <c r="B16" s="95" t="s">
        <v>69</v>
      </c>
      <c r="C16" s="93" t="s">
        <v>67</v>
      </c>
      <c r="D16" s="27">
        <v>4</v>
      </c>
      <c r="F16" s="12"/>
      <c r="H16" s="13">
        <f>D16*F16</f>
        <v>0</v>
      </c>
    </row>
    <row r="17" spans="2:8" ht="12.75">
      <c r="B17" s="95"/>
      <c r="C17" s="93"/>
      <c r="F17" s="18"/>
      <c r="H17" s="32"/>
    </row>
    <row r="18" spans="1:8" ht="38.25">
      <c r="A18" s="5">
        <f>COUNT(A$3:A16)+1</f>
        <v>4</v>
      </c>
      <c r="B18" s="117" t="s">
        <v>84</v>
      </c>
      <c r="F18" s="18"/>
      <c r="H18" s="32"/>
    </row>
    <row r="19" spans="3:8" ht="12.75">
      <c r="C19" s="30" t="s">
        <v>41</v>
      </c>
      <c r="D19" s="27">
        <v>1</v>
      </c>
      <c r="F19" s="12"/>
      <c r="H19" s="13">
        <f>D19*F19</f>
        <v>0</v>
      </c>
    </row>
    <row r="20" spans="6:8" ht="12.75" customHeight="1">
      <c r="F20" s="18"/>
      <c r="H20" s="32"/>
    </row>
    <row r="21" spans="1:2" ht="105" customHeight="1">
      <c r="A21" s="5">
        <f>COUNT(A$3:A18)+1</f>
        <v>5</v>
      </c>
      <c r="B21" s="91" t="s">
        <v>81</v>
      </c>
    </row>
    <row r="22" spans="2:8" ht="150" customHeight="1">
      <c r="B22" s="90" t="s">
        <v>82</v>
      </c>
      <c r="F22" s="18"/>
      <c r="H22" s="32"/>
    </row>
    <row r="23" spans="2:8" ht="12.75">
      <c r="B23" s="90"/>
      <c r="C23" s="30" t="s">
        <v>36</v>
      </c>
      <c r="D23" s="27">
        <v>1</v>
      </c>
      <c r="F23" s="12"/>
      <c r="H23" s="13">
        <f>D23*F23</f>
        <v>0</v>
      </c>
    </row>
    <row r="24" spans="2:8" ht="12.75">
      <c r="B24" s="90"/>
      <c r="F24" s="18"/>
      <c r="H24" s="32"/>
    </row>
    <row r="25" spans="1:8" ht="63.75">
      <c r="A25" s="5">
        <f>COUNT(A$3:A22)+1</f>
        <v>6</v>
      </c>
      <c r="B25" s="117" t="s">
        <v>83</v>
      </c>
      <c r="F25" s="18"/>
      <c r="H25" s="32"/>
    </row>
    <row r="26" spans="3:8" ht="12.75">
      <c r="C26" s="30" t="s">
        <v>41</v>
      </c>
      <c r="D26" s="27">
        <v>1</v>
      </c>
      <c r="F26" s="12"/>
      <c r="H26" s="13">
        <f>D26*F26</f>
        <v>0</v>
      </c>
    </row>
    <row r="27" spans="6:8" ht="12.75">
      <c r="F27" s="18"/>
      <c r="H27" s="32"/>
    </row>
    <row r="28" spans="1:8" ht="63.75">
      <c r="A28" s="134">
        <f>COUNT(A$3:A24)+1</f>
        <v>6</v>
      </c>
      <c r="B28" s="91" t="s">
        <v>157</v>
      </c>
      <c r="C28" s="136"/>
      <c r="D28" s="26"/>
      <c r="E28" s="15"/>
      <c r="F28" s="18"/>
      <c r="G28" s="18"/>
      <c r="H28" s="32"/>
    </row>
    <row r="29" spans="1:12" ht="79.5" customHeight="1">
      <c r="A29" s="134"/>
      <c r="B29" s="95" t="s">
        <v>155</v>
      </c>
      <c r="C29" s="93"/>
      <c r="F29" s="18"/>
      <c r="H29" s="32"/>
      <c r="I29" s="129"/>
      <c r="J29" s="129"/>
      <c r="K29" s="129"/>
      <c r="L29" s="129"/>
    </row>
    <row r="30" spans="1:12" ht="12.75">
      <c r="A30" s="135"/>
      <c r="C30" s="30" t="s">
        <v>41</v>
      </c>
      <c r="D30" s="27">
        <v>1</v>
      </c>
      <c r="F30" s="12"/>
      <c r="H30" s="13">
        <f>D30*F30</f>
        <v>0</v>
      </c>
      <c r="I30" s="129"/>
      <c r="J30" s="129"/>
      <c r="K30" s="129"/>
      <c r="L30" s="129"/>
    </row>
    <row r="31" spans="1:12" ht="12.75">
      <c r="A31" s="135"/>
      <c r="F31" s="18"/>
      <c r="H31" s="32"/>
      <c r="I31" s="129"/>
      <c r="J31" s="129"/>
      <c r="K31" s="129"/>
      <c r="L31" s="129"/>
    </row>
    <row r="32" spans="1:2" ht="51">
      <c r="A32" s="5">
        <v>7</v>
      </c>
      <c r="B32" s="91" t="s">
        <v>156</v>
      </c>
    </row>
    <row r="33" spans="2:8" ht="12.75">
      <c r="B33" s="95"/>
      <c r="C33" s="30" t="s">
        <v>41</v>
      </c>
      <c r="D33" s="27">
        <v>1</v>
      </c>
      <c r="F33" s="12"/>
      <c r="H33" s="13">
        <f>D33*F33</f>
        <v>0</v>
      </c>
    </row>
    <row r="34" spans="6:8" ht="12.75">
      <c r="F34" s="18"/>
      <c r="H34" s="32"/>
    </row>
    <row r="35" spans="1:2" ht="51">
      <c r="A35" s="5">
        <v>8</v>
      </c>
      <c r="B35" s="91" t="s">
        <v>70</v>
      </c>
    </row>
    <row r="36" spans="2:8" ht="12.75">
      <c r="B36" s="126" t="s">
        <v>66</v>
      </c>
      <c r="C36" s="93" t="s">
        <v>67</v>
      </c>
      <c r="D36" s="27">
        <v>4</v>
      </c>
      <c r="F36" s="12"/>
      <c r="H36" s="13">
        <f>D36*F36</f>
        <v>0</v>
      </c>
    </row>
    <row r="37" spans="2:8" ht="12.75">
      <c r="B37" s="126"/>
      <c r="C37" s="93"/>
      <c r="F37" s="18"/>
      <c r="H37" s="32"/>
    </row>
    <row r="38" spans="1:8" ht="55.5" customHeight="1">
      <c r="A38" s="5">
        <v>9</v>
      </c>
      <c r="B38" s="91" t="s">
        <v>89</v>
      </c>
      <c r="C38" s="93"/>
      <c r="F38" s="18"/>
      <c r="H38" s="32"/>
    </row>
    <row r="39" spans="2:8" ht="12.75">
      <c r="B39" s="125" t="s">
        <v>90</v>
      </c>
      <c r="C39" s="30" t="s">
        <v>37</v>
      </c>
      <c r="D39" s="27">
        <v>6</v>
      </c>
      <c r="F39" s="12"/>
      <c r="H39" s="13">
        <f>D39*F39</f>
        <v>0</v>
      </c>
    </row>
    <row r="40" spans="2:8" ht="12.75">
      <c r="B40" s="125" t="s">
        <v>91</v>
      </c>
      <c r="C40" s="30" t="s">
        <v>37</v>
      </c>
      <c r="D40" s="27">
        <v>4</v>
      </c>
      <c r="F40" s="12"/>
      <c r="H40" s="13">
        <f>D40*F40</f>
        <v>0</v>
      </c>
    </row>
    <row r="41" spans="2:8" ht="12.75">
      <c r="B41" s="125" t="s">
        <v>92</v>
      </c>
      <c r="C41" s="30" t="s">
        <v>37</v>
      </c>
      <c r="D41" s="27">
        <v>8</v>
      </c>
      <c r="F41" s="12"/>
      <c r="H41" s="13">
        <f>D41*F41</f>
        <v>0</v>
      </c>
    </row>
    <row r="42" spans="3:8" ht="12.75">
      <c r="C42" s="93"/>
      <c r="F42" s="18"/>
      <c r="H42" s="32"/>
    </row>
    <row r="43" spans="1:2" ht="51">
      <c r="A43" s="5">
        <v>10</v>
      </c>
      <c r="B43" s="91" t="s">
        <v>42</v>
      </c>
    </row>
    <row r="44" spans="2:8" ht="12.75">
      <c r="B44" s="95"/>
      <c r="C44" s="93" t="s">
        <v>38</v>
      </c>
      <c r="D44" s="27">
        <v>3</v>
      </c>
      <c r="F44" s="12"/>
      <c r="H44" s="13">
        <f>D44*F44</f>
        <v>0</v>
      </c>
    </row>
    <row r="45" spans="2:8" ht="12.75">
      <c r="B45" s="95"/>
      <c r="C45" s="93"/>
      <c r="F45" s="18"/>
      <c r="H45" s="32"/>
    </row>
    <row r="46" spans="1:8" ht="38.25">
      <c r="A46" s="130">
        <v>11</v>
      </c>
      <c r="B46" s="91" t="s">
        <v>85</v>
      </c>
      <c r="F46" s="18"/>
      <c r="H46" s="32"/>
    </row>
    <row r="47" spans="2:8" ht="12.75">
      <c r="B47" s="126" t="s">
        <v>86</v>
      </c>
      <c r="C47" s="93" t="s">
        <v>36</v>
      </c>
      <c r="D47" s="27">
        <v>8</v>
      </c>
      <c r="F47" s="12"/>
      <c r="H47" s="13">
        <f>D47*F47</f>
        <v>0</v>
      </c>
    </row>
    <row r="48" spans="2:8" ht="12.75">
      <c r="B48" s="126" t="s">
        <v>87</v>
      </c>
      <c r="C48" s="93" t="s">
        <v>36</v>
      </c>
      <c r="D48" s="27">
        <v>8</v>
      </c>
      <c r="F48" s="12"/>
      <c r="H48" s="13">
        <f>D48*F48</f>
        <v>0</v>
      </c>
    </row>
    <row r="49" spans="2:8" ht="12.75">
      <c r="B49" s="126" t="s">
        <v>88</v>
      </c>
      <c r="C49" s="93" t="s">
        <v>36</v>
      </c>
      <c r="D49" s="27">
        <v>8</v>
      </c>
      <c r="F49" s="12"/>
      <c r="H49" s="13">
        <f>D49*F49</f>
        <v>0</v>
      </c>
    </row>
    <row r="50" spans="2:8" ht="12.75">
      <c r="B50" s="126"/>
      <c r="C50" s="93"/>
      <c r="F50" s="18"/>
      <c r="H50" s="32"/>
    </row>
    <row r="51" spans="2:8" ht="12.75">
      <c r="B51" s="126"/>
      <c r="C51" s="93"/>
      <c r="F51" s="18"/>
      <c r="H51" s="32"/>
    </row>
    <row r="52" spans="1:8" ht="51">
      <c r="A52" s="5">
        <v>12</v>
      </c>
      <c r="B52" s="95" t="s">
        <v>93</v>
      </c>
      <c r="F52" s="18"/>
      <c r="H52" s="32"/>
    </row>
    <row r="53" spans="2:8" ht="12.75">
      <c r="B53" s="125" t="s">
        <v>90</v>
      </c>
      <c r="C53" s="30" t="s">
        <v>37</v>
      </c>
      <c r="D53" s="27">
        <v>6</v>
      </c>
      <c r="F53" s="12"/>
      <c r="H53" s="13">
        <f>D53*F53</f>
        <v>0</v>
      </c>
    </row>
    <row r="54" spans="2:8" ht="12.75">
      <c r="B54" s="125" t="s">
        <v>91</v>
      </c>
      <c r="C54" s="30" t="s">
        <v>37</v>
      </c>
      <c r="D54" s="27">
        <v>4</v>
      </c>
      <c r="F54" s="12"/>
      <c r="H54" s="13">
        <f>D54*F54</f>
        <v>0</v>
      </c>
    </row>
    <row r="55" spans="2:8" ht="12.75">
      <c r="B55" s="125" t="s">
        <v>92</v>
      </c>
      <c r="C55" s="30" t="s">
        <v>37</v>
      </c>
      <c r="D55" s="27">
        <v>8</v>
      </c>
      <c r="F55" s="12"/>
      <c r="H55" s="13">
        <f>D55*F55</f>
        <v>0</v>
      </c>
    </row>
    <row r="56" spans="2:8" ht="12.75">
      <c r="B56" s="126"/>
      <c r="C56" s="93"/>
      <c r="F56" s="18"/>
      <c r="H56" s="32"/>
    </row>
    <row r="57" spans="1:7" ht="51">
      <c r="A57" s="5">
        <v>13</v>
      </c>
      <c r="B57" s="2" t="s">
        <v>71</v>
      </c>
      <c r="C57" s="3"/>
      <c r="D57" s="3"/>
      <c r="E57" s="3"/>
      <c r="F57" s="3"/>
      <c r="G57"/>
    </row>
    <row r="58" spans="2:8" ht="12.75">
      <c r="B58" s="7"/>
      <c r="C58" s="3" t="s">
        <v>41</v>
      </c>
      <c r="D58" s="3">
        <v>1</v>
      </c>
      <c r="E58" s="3"/>
      <c r="F58" s="12"/>
      <c r="H58" s="13">
        <f>D58*F58</f>
        <v>0</v>
      </c>
    </row>
    <row r="59" spans="2:8" ht="12.75">
      <c r="B59" s="7"/>
      <c r="C59" s="3"/>
      <c r="D59" s="3"/>
      <c r="E59" s="3"/>
      <c r="F59" s="18"/>
      <c r="H59" s="32"/>
    </row>
    <row r="60" spans="1:2" ht="64.5" customHeight="1">
      <c r="A60" s="5">
        <v>14</v>
      </c>
      <c r="B60" s="91" t="s">
        <v>94</v>
      </c>
    </row>
    <row r="61" spans="2:8" ht="12.75">
      <c r="B61" s="117" t="s">
        <v>158</v>
      </c>
      <c r="C61" s="30" t="s">
        <v>41</v>
      </c>
      <c r="D61" s="27">
        <v>1</v>
      </c>
      <c r="F61" s="12"/>
      <c r="H61" s="13">
        <f>D61*F61</f>
        <v>0</v>
      </c>
    </row>
    <row r="62" spans="2:8" ht="12.75">
      <c r="B62" s="117"/>
      <c r="F62" s="18"/>
      <c r="H62" s="32"/>
    </row>
    <row r="63" spans="2:8" ht="12.75">
      <c r="B63" s="7"/>
      <c r="C63" s="3"/>
      <c r="D63" s="3"/>
      <c r="E63" s="3"/>
      <c r="F63" s="18"/>
      <c r="H63" s="32"/>
    </row>
    <row r="64" spans="1:2" ht="38.25">
      <c r="A64" s="5">
        <v>15</v>
      </c>
      <c r="B64" s="91" t="s">
        <v>95</v>
      </c>
    </row>
    <row r="65" spans="2:8" ht="12.75">
      <c r="B65" s="124" t="s">
        <v>96</v>
      </c>
      <c r="C65" s="30" t="s">
        <v>36</v>
      </c>
      <c r="D65" s="27">
        <v>2</v>
      </c>
      <c r="F65" s="12"/>
      <c r="H65" s="13">
        <f>D65*F65</f>
        <v>0</v>
      </c>
    </row>
    <row r="66" spans="2:8" ht="12.75">
      <c r="B66" s="7"/>
      <c r="F66" s="18"/>
      <c r="H66" s="32"/>
    </row>
    <row r="67" spans="1:2" ht="12.75">
      <c r="A67" s="5">
        <v>16</v>
      </c>
      <c r="B67" s="91" t="s">
        <v>72</v>
      </c>
    </row>
    <row r="68" spans="2:8" ht="12.75">
      <c r="B68" s="95"/>
      <c r="C68" s="30" t="s">
        <v>41</v>
      </c>
      <c r="D68" s="27">
        <v>1</v>
      </c>
      <c r="F68" s="12"/>
      <c r="H68" s="13">
        <f>D68*F68</f>
        <v>0</v>
      </c>
    </row>
    <row r="69" spans="2:8" ht="12.75">
      <c r="B69" s="95"/>
      <c r="C69" s="93"/>
      <c r="F69" s="18"/>
      <c r="H69" s="32"/>
    </row>
    <row r="70" spans="1:2" ht="25.5">
      <c r="A70" s="5">
        <v>17</v>
      </c>
      <c r="B70" s="91" t="s">
        <v>73</v>
      </c>
    </row>
    <row r="71" spans="2:8" ht="12.75">
      <c r="B71" s="95"/>
      <c r="C71" s="30" t="s">
        <v>41</v>
      </c>
      <c r="D71" s="27">
        <v>1</v>
      </c>
      <c r="F71" s="12"/>
      <c r="H71" s="13">
        <f>D71*F71</f>
        <v>0</v>
      </c>
    </row>
    <row r="72" spans="2:8" ht="12.75">
      <c r="B72" s="95"/>
      <c r="C72" s="93"/>
      <c r="F72" s="18"/>
      <c r="H72" s="32"/>
    </row>
    <row r="73" spans="1:2" ht="89.25">
      <c r="A73" s="5">
        <v>18</v>
      </c>
      <c r="B73" s="91" t="s">
        <v>160</v>
      </c>
    </row>
    <row r="74" spans="2:8" ht="12.75">
      <c r="B74" s="95"/>
      <c r="C74" s="30" t="s">
        <v>41</v>
      </c>
      <c r="D74" s="27">
        <v>1</v>
      </c>
      <c r="F74" s="12"/>
      <c r="H74" s="13">
        <f>D74*F74</f>
        <v>0</v>
      </c>
    </row>
    <row r="75" spans="2:8" ht="12.75">
      <c r="B75" s="95"/>
      <c r="C75" s="93"/>
      <c r="F75" s="18"/>
      <c r="H75" s="32"/>
    </row>
    <row r="76" spans="1:2" ht="25.5">
      <c r="A76" s="5">
        <v>19</v>
      </c>
      <c r="B76" s="91" t="s">
        <v>74</v>
      </c>
    </row>
    <row r="77" spans="2:8" ht="12.75">
      <c r="B77" s="95"/>
      <c r="C77" s="30" t="s">
        <v>41</v>
      </c>
      <c r="D77" s="27">
        <v>1</v>
      </c>
      <c r="F77" s="12"/>
      <c r="H77" s="13">
        <f>D77*F77</f>
        <v>0</v>
      </c>
    </row>
    <row r="78" spans="2:8" ht="12.75">
      <c r="B78" s="95"/>
      <c r="C78" s="93"/>
      <c r="F78" s="18"/>
      <c r="H78" s="32"/>
    </row>
    <row r="79" spans="1:2" ht="51">
      <c r="A79" s="5">
        <v>20</v>
      </c>
      <c r="B79" s="91" t="s">
        <v>75</v>
      </c>
    </row>
    <row r="80" spans="2:8" ht="12.75">
      <c r="B80" s="95"/>
      <c r="C80" s="93" t="s">
        <v>41</v>
      </c>
      <c r="D80" s="27">
        <v>2</v>
      </c>
      <c r="F80" s="12"/>
      <c r="H80" s="13">
        <f>D80*F80</f>
        <v>0</v>
      </c>
    </row>
    <row r="81" spans="2:8" ht="12.75">
      <c r="B81" s="95"/>
      <c r="C81" s="93"/>
      <c r="F81" s="18"/>
      <c r="H81" s="32"/>
    </row>
    <row r="82" spans="1:2" ht="38.25">
      <c r="A82" s="5">
        <v>21</v>
      </c>
      <c r="B82" s="91" t="s">
        <v>76</v>
      </c>
    </row>
    <row r="83" spans="2:8" ht="12.75">
      <c r="B83" s="95"/>
      <c r="C83" s="30" t="s">
        <v>41</v>
      </c>
      <c r="D83" s="27">
        <v>1</v>
      </c>
      <c r="F83" s="12"/>
      <c r="H83" s="13">
        <f>D83*F83</f>
        <v>0</v>
      </c>
    </row>
    <row r="84" spans="2:8" ht="12.75">
      <c r="B84" s="95"/>
      <c r="C84" s="93"/>
      <c r="F84" s="18"/>
      <c r="H84" s="32"/>
    </row>
    <row r="85" spans="1:2" ht="38.25">
      <c r="A85" s="5">
        <v>22</v>
      </c>
      <c r="B85" s="91" t="s">
        <v>77</v>
      </c>
    </row>
    <row r="86" spans="2:8" ht="12.75">
      <c r="B86" s="95"/>
      <c r="C86" s="30" t="s">
        <v>41</v>
      </c>
      <c r="D86" s="27">
        <v>1</v>
      </c>
      <c r="F86" s="12"/>
      <c r="H86" s="13">
        <f>D86*F86</f>
        <v>0</v>
      </c>
    </row>
    <row r="87" spans="3:8" ht="12.75">
      <c r="C87" s="93"/>
      <c r="F87" s="18"/>
      <c r="H87" s="32"/>
    </row>
    <row r="89" spans="1:8" ht="12.75">
      <c r="A89" s="132">
        <v>23</v>
      </c>
      <c r="B89" s="4" t="s">
        <v>40</v>
      </c>
      <c r="C89" s="31"/>
      <c r="D89" s="28"/>
      <c r="E89" s="16"/>
      <c r="F89" s="17"/>
      <c r="G89" s="17"/>
      <c r="H89" s="20">
        <f>SUM(H4:H88)</f>
        <v>0</v>
      </c>
    </row>
    <row r="90" spans="1:5" ht="12.75">
      <c r="A90" s="9"/>
      <c r="B90" s="10"/>
      <c r="C90" s="29"/>
      <c r="D90" s="26"/>
      <c r="E90" s="15"/>
    </row>
    <row r="92" ht="25.5">
      <c r="B92" s="91" t="s">
        <v>78</v>
      </c>
    </row>
  </sheetData>
  <sheetProtection/>
  <printOptions/>
  <pageMargins left="0.984251968503937" right="0.3937007874015748" top="0.3937007874015748" bottom="0.7874015748031497" header="0.3937007874015748" footer="0.3937007874015748"/>
  <pageSetup horizontalDpi="600" verticalDpi="600" orientation="portrait" paperSize="9" r:id="rId2"/>
  <headerFooter alignWithMargins="0">
    <oddFooter>&amp;R&amp;8&amp;P</oddFooter>
  </headerFooter>
  <rowBreaks count="1" manualBreakCount="1">
    <brk id="51" max="255" man="1"/>
  </rowBreaks>
  <drawing r:id="rId1"/>
</worksheet>
</file>

<file path=xl/worksheets/sheet5.xml><?xml version="1.0" encoding="utf-8"?>
<worksheet xmlns="http://schemas.openxmlformats.org/spreadsheetml/2006/main" xmlns:r="http://schemas.openxmlformats.org/officeDocument/2006/relationships">
  <dimension ref="A1:H75"/>
  <sheetViews>
    <sheetView zoomScale="145" zoomScaleNormal="145" zoomScaleSheetLayoutView="145" zoomScalePageLayoutView="0" workbookViewId="0" topLeftCell="A1">
      <pane ySplit="3" topLeftCell="A64" activePane="bottomLeft" state="frozen"/>
      <selection pane="topLeft" activeCell="A1" sqref="A1"/>
      <selection pane="bottomLeft" activeCell="B76" sqref="B76"/>
    </sheetView>
  </sheetViews>
  <sheetFormatPr defaultColWidth="9.140625" defaultRowHeight="12.75"/>
  <cols>
    <col min="1" max="1" width="2.8515625" style="5" customWidth="1"/>
    <col min="2" max="2" width="50.28125" style="2" customWidth="1"/>
    <col min="3" max="4" width="4.7109375" style="3" customWidth="1"/>
    <col min="5" max="5" width="1.7109375" style="3" customWidth="1"/>
    <col min="6" max="6" width="11.7109375" style="3" customWidth="1"/>
    <col min="7" max="7" width="1.7109375" style="0" customWidth="1"/>
    <col min="8" max="8" width="11.7109375" style="0" customWidth="1"/>
  </cols>
  <sheetData>
    <row r="1" spans="1:8" ht="76.5" customHeight="1">
      <c r="A1" s="9"/>
      <c r="B1" s="10"/>
      <c r="C1" s="29"/>
      <c r="D1" s="26"/>
      <c r="E1" s="15"/>
      <c r="F1" s="18"/>
      <c r="G1" s="18"/>
      <c r="H1" s="19"/>
    </row>
    <row r="2" spans="1:8" s="21" customFormat="1" ht="11.25">
      <c r="A2" s="22" t="s">
        <v>17</v>
      </c>
      <c r="B2" s="23" t="str">
        <f>$B$4</f>
        <v>3. RADIJATORSKO GRIJANJE</v>
      </c>
      <c r="C2" s="24" t="s">
        <v>18</v>
      </c>
      <c r="D2" s="24" t="s">
        <v>19</v>
      </c>
      <c r="E2" s="24"/>
      <c r="F2" s="25" t="s">
        <v>21</v>
      </c>
      <c r="G2" s="25"/>
      <c r="H2" s="24" t="s">
        <v>20</v>
      </c>
    </row>
    <row r="3" spans="1:6" ht="12.75">
      <c r="A3" s="9"/>
      <c r="B3" s="10"/>
      <c r="C3" s="104"/>
      <c r="D3" s="104"/>
      <c r="E3" s="104"/>
      <c r="F3" s="104"/>
    </row>
    <row r="4" ht="12.75">
      <c r="B4" s="77" t="s">
        <v>123</v>
      </c>
    </row>
    <row r="6" spans="1:8" s="107" customFormat="1" ht="51">
      <c r="A6" s="5">
        <v>1</v>
      </c>
      <c r="B6" s="117" t="s">
        <v>97</v>
      </c>
      <c r="C6" s="3"/>
      <c r="D6" s="3"/>
      <c r="E6" s="3"/>
      <c r="F6" s="3"/>
      <c r="G6"/>
      <c r="H6"/>
    </row>
    <row r="7" spans="2:8" ht="12.75">
      <c r="B7" s="90" t="s">
        <v>99</v>
      </c>
      <c r="C7" s="3" t="s">
        <v>36</v>
      </c>
      <c r="D7" s="3">
        <v>4</v>
      </c>
      <c r="F7" s="12"/>
      <c r="G7" s="11"/>
      <c r="H7" s="13">
        <f aca="true" t="shared" si="0" ref="H7:H13">D7*F7</f>
        <v>0</v>
      </c>
    </row>
    <row r="8" spans="2:8" ht="12.75">
      <c r="B8" s="90" t="s">
        <v>100</v>
      </c>
      <c r="C8" s="3" t="s">
        <v>36</v>
      </c>
      <c r="D8" s="3">
        <v>1</v>
      </c>
      <c r="F8" s="12"/>
      <c r="G8" s="11"/>
      <c r="H8" s="13">
        <f t="shared" si="0"/>
        <v>0</v>
      </c>
    </row>
    <row r="9" spans="2:8" ht="12.75">
      <c r="B9" s="90" t="s">
        <v>101</v>
      </c>
      <c r="C9" s="3" t="s">
        <v>36</v>
      </c>
      <c r="D9" s="3">
        <v>1</v>
      </c>
      <c r="F9" s="12"/>
      <c r="G9" s="11"/>
      <c r="H9" s="13">
        <f t="shared" si="0"/>
        <v>0</v>
      </c>
    </row>
    <row r="10" spans="2:8" ht="12.75">
      <c r="B10" s="90" t="s">
        <v>98</v>
      </c>
      <c r="C10" s="3" t="s">
        <v>36</v>
      </c>
      <c r="D10" s="3">
        <v>1</v>
      </c>
      <c r="F10" s="12"/>
      <c r="G10" s="11"/>
      <c r="H10" s="13">
        <f t="shared" si="0"/>
        <v>0</v>
      </c>
    </row>
    <row r="11" spans="2:8" ht="12.75">
      <c r="B11" s="90" t="s">
        <v>102</v>
      </c>
      <c r="C11" s="3" t="s">
        <v>36</v>
      </c>
      <c r="D11" s="3">
        <v>5</v>
      </c>
      <c r="F11" s="12"/>
      <c r="G11" s="11"/>
      <c r="H11" s="13">
        <f t="shared" si="0"/>
        <v>0</v>
      </c>
    </row>
    <row r="12" spans="2:8" ht="12.75">
      <c r="B12" s="90" t="s">
        <v>102</v>
      </c>
      <c r="C12" s="3" t="s">
        <v>36</v>
      </c>
      <c r="D12" s="3">
        <v>4</v>
      </c>
      <c r="F12" s="12"/>
      <c r="G12" s="11"/>
      <c r="H12" s="13">
        <f t="shared" si="0"/>
        <v>0</v>
      </c>
    </row>
    <row r="13" spans="2:8" ht="12.75">
      <c r="B13" s="90" t="s">
        <v>103</v>
      </c>
      <c r="C13" s="3" t="s">
        <v>36</v>
      </c>
      <c r="D13" s="3">
        <v>2</v>
      </c>
      <c r="F13" s="12"/>
      <c r="G13" s="11"/>
      <c r="H13" s="13">
        <f t="shared" si="0"/>
        <v>0</v>
      </c>
    </row>
    <row r="14" spans="2:8" ht="12.75">
      <c r="B14" s="90"/>
      <c r="F14" s="18"/>
      <c r="G14" s="18"/>
      <c r="H14" s="32"/>
    </row>
    <row r="15" spans="2:8" ht="51">
      <c r="B15" s="94" t="s">
        <v>58</v>
      </c>
      <c r="C15" s="107"/>
      <c r="D15" s="107"/>
      <c r="E15" s="107"/>
      <c r="F15" s="107"/>
      <c r="G15" s="107"/>
      <c r="H15" s="107"/>
    </row>
    <row r="16" spans="2:8" ht="12.75">
      <c r="B16" s="106" t="s">
        <v>1</v>
      </c>
      <c r="C16" s="107" t="s">
        <v>36</v>
      </c>
      <c r="D16" s="107">
        <v>18</v>
      </c>
      <c r="E16" s="107"/>
      <c r="F16" s="112"/>
      <c r="G16" s="109"/>
      <c r="H16" s="113">
        <f>D16*F16</f>
        <v>0</v>
      </c>
    </row>
    <row r="17" spans="2:8" ht="12.75">
      <c r="B17" s="106"/>
      <c r="C17" s="107"/>
      <c r="D17" s="107"/>
      <c r="E17" s="107"/>
      <c r="F17" s="108"/>
      <c r="G17" s="109"/>
      <c r="H17" s="110"/>
    </row>
    <row r="18" spans="1:8" ht="38.25">
      <c r="A18" s="105">
        <f>COUNT(A$4:A17)+1</f>
        <v>2</v>
      </c>
      <c r="B18" s="114" t="s">
        <v>52</v>
      </c>
      <c r="C18" s="107"/>
      <c r="D18" s="107"/>
      <c r="E18" s="107"/>
      <c r="F18" s="107"/>
      <c r="G18" s="107"/>
      <c r="H18" s="107"/>
    </row>
    <row r="19" spans="1:8" ht="12.75">
      <c r="A19" s="105"/>
      <c r="B19" s="106" t="s">
        <v>1</v>
      </c>
      <c r="C19" s="107" t="s">
        <v>36</v>
      </c>
      <c r="D19" s="107">
        <v>18</v>
      </c>
      <c r="E19" s="107"/>
      <c r="F19" s="112"/>
      <c r="G19" s="109"/>
      <c r="H19" s="113">
        <f>D19*F19</f>
        <v>0</v>
      </c>
    </row>
    <row r="20" spans="1:8" ht="12.75">
      <c r="A20" s="105"/>
      <c r="B20" s="114"/>
      <c r="C20" s="107"/>
      <c r="D20" s="107"/>
      <c r="E20" s="107"/>
      <c r="F20" s="107"/>
      <c r="G20" s="107"/>
      <c r="H20" s="107"/>
    </row>
    <row r="21" spans="1:8" ht="25.5">
      <c r="A21" s="105">
        <f>COUNT(A$4:A20)+1</f>
        <v>3</v>
      </c>
      <c r="B21" s="114" t="s">
        <v>2</v>
      </c>
      <c r="C21" s="107"/>
      <c r="D21" s="107"/>
      <c r="E21" s="107"/>
      <c r="F21" s="107"/>
      <c r="G21" s="107"/>
      <c r="H21" s="107"/>
    </row>
    <row r="22" spans="1:8" ht="12.75">
      <c r="A22" s="105"/>
      <c r="B22" s="114"/>
      <c r="C22" s="107" t="s">
        <v>36</v>
      </c>
      <c r="D22" s="107">
        <v>18</v>
      </c>
      <c r="E22" s="107"/>
      <c r="F22" s="112"/>
      <c r="G22" s="109"/>
      <c r="H22" s="113">
        <f>D22*F22</f>
        <v>0</v>
      </c>
    </row>
    <row r="23" spans="1:8" ht="12.75">
      <c r="A23" s="105"/>
      <c r="B23" s="114"/>
      <c r="C23" s="107"/>
      <c r="D23" s="107"/>
      <c r="E23" s="107"/>
      <c r="F23" s="108"/>
      <c r="G23" s="109"/>
      <c r="H23" s="110"/>
    </row>
    <row r="24" spans="1:8" ht="12.75">
      <c r="A24" s="105"/>
      <c r="B24" s="114"/>
      <c r="C24" s="107"/>
      <c r="D24" s="107"/>
      <c r="E24" s="107"/>
      <c r="F24" s="108"/>
      <c r="G24" s="109"/>
      <c r="H24" s="110"/>
    </row>
    <row r="25" spans="1:8" ht="38.25">
      <c r="A25" s="105">
        <f>COUNT(A$4:A24)+1</f>
        <v>4</v>
      </c>
      <c r="B25" s="114" t="s">
        <v>53</v>
      </c>
      <c r="C25" s="107"/>
      <c r="D25" s="107"/>
      <c r="E25" s="107"/>
      <c r="F25" s="107"/>
      <c r="G25" s="107"/>
      <c r="H25" s="107"/>
    </row>
    <row r="26" spans="1:8" ht="12.75">
      <c r="A26" s="105"/>
      <c r="B26" s="114"/>
      <c r="C26" s="107" t="s">
        <v>36</v>
      </c>
      <c r="D26" s="107">
        <v>18</v>
      </c>
      <c r="E26" s="107"/>
      <c r="F26" s="112"/>
      <c r="G26" s="109"/>
      <c r="H26" s="113">
        <f>D26*F26</f>
        <v>0</v>
      </c>
    </row>
    <row r="27" spans="1:8" ht="12.75">
      <c r="A27" s="105"/>
      <c r="B27" s="114"/>
      <c r="C27" s="107"/>
      <c r="D27" s="107"/>
      <c r="E27" s="107"/>
      <c r="F27" s="108"/>
      <c r="G27" s="109"/>
      <c r="H27" s="110"/>
    </row>
    <row r="28" spans="1:8" ht="63.75">
      <c r="A28" s="5">
        <f>COUNT(A$3:A25)+1</f>
        <v>5</v>
      </c>
      <c r="B28" s="131" t="s">
        <v>89</v>
      </c>
      <c r="C28" s="93"/>
      <c r="D28" s="27"/>
      <c r="E28" s="14"/>
      <c r="F28" s="18"/>
      <c r="G28" s="11"/>
      <c r="H28" s="32"/>
    </row>
    <row r="29" spans="2:8" ht="12.75">
      <c r="B29" s="125" t="s">
        <v>92</v>
      </c>
      <c r="C29" s="30" t="s">
        <v>37</v>
      </c>
      <c r="D29" s="27">
        <v>24</v>
      </c>
      <c r="E29" s="14"/>
      <c r="F29" s="12"/>
      <c r="G29" s="11"/>
      <c r="H29" s="13">
        <f>D29*F29</f>
        <v>0</v>
      </c>
    </row>
    <row r="30" spans="2:8" ht="12.75">
      <c r="B30" s="125" t="s">
        <v>105</v>
      </c>
      <c r="C30" s="30" t="s">
        <v>37</v>
      </c>
      <c r="D30" s="27">
        <v>20</v>
      </c>
      <c r="E30" s="14"/>
      <c r="F30" s="12"/>
      <c r="G30" s="11"/>
      <c r="H30" s="13">
        <f>D30*F30</f>
        <v>0</v>
      </c>
    </row>
    <row r="31" spans="2:8" ht="12.75">
      <c r="B31" s="125" t="s">
        <v>104</v>
      </c>
      <c r="C31" s="30" t="s">
        <v>37</v>
      </c>
      <c r="D31" s="27">
        <v>86</v>
      </c>
      <c r="E31" s="14"/>
      <c r="F31" s="12"/>
      <c r="G31" s="11"/>
      <c r="H31" s="13">
        <f>D31*F31</f>
        <v>0</v>
      </c>
    </row>
    <row r="32" spans="2:8" ht="12.75">
      <c r="B32" s="125"/>
      <c r="C32" s="30"/>
      <c r="D32" s="27"/>
      <c r="E32" s="14"/>
      <c r="F32" s="18"/>
      <c r="G32" s="11"/>
      <c r="H32" s="32"/>
    </row>
    <row r="33" spans="1:8" ht="51">
      <c r="A33" s="5">
        <f>COUNT(A$3:A32)+1</f>
        <v>6</v>
      </c>
      <c r="B33" s="95" t="s">
        <v>93</v>
      </c>
      <c r="C33" s="30"/>
      <c r="D33" s="27"/>
      <c r="E33" s="14"/>
      <c r="F33" s="18"/>
      <c r="G33" s="11"/>
      <c r="H33" s="32"/>
    </row>
    <row r="34" spans="2:8" ht="12.75">
      <c r="B34" s="125" t="s">
        <v>92</v>
      </c>
      <c r="C34" s="30" t="s">
        <v>37</v>
      </c>
      <c r="D34" s="27">
        <v>24</v>
      </c>
      <c r="E34" s="14"/>
      <c r="F34" s="12"/>
      <c r="G34" s="11"/>
      <c r="H34" s="13">
        <f>D34*F34</f>
        <v>0</v>
      </c>
    </row>
    <row r="35" spans="2:8" ht="12.75">
      <c r="B35" s="125" t="s">
        <v>105</v>
      </c>
      <c r="C35" s="30" t="s">
        <v>37</v>
      </c>
      <c r="D35" s="27">
        <v>20</v>
      </c>
      <c r="E35" s="14"/>
      <c r="F35" s="12"/>
      <c r="G35" s="11"/>
      <c r="H35" s="13">
        <f>D35*F35</f>
        <v>0</v>
      </c>
    </row>
    <row r="36" spans="2:8" ht="12.75">
      <c r="B36" s="125" t="s">
        <v>104</v>
      </c>
      <c r="C36" s="30" t="s">
        <v>37</v>
      </c>
      <c r="D36" s="27">
        <v>86</v>
      </c>
      <c r="E36" s="14"/>
      <c r="F36" s="12"/>
      <c r="G36" s="11"/>
      <c r="H36" s="13">
        <f>D36*F36</f>
        <v>0</v>
      </c>
    </row>
    <row r="37" spans="1:8" ht="38.25">
      <c r="A37" s="130">
        <f>COUNT(A$3:A36)+1</f>
        <v>7</v>
      </c>
      <c r="B37" s="91" t="s">
        <v>85</v>
      </c>
      <c r="C37" s="30"/>
      <c r="D37" s="27"/>
      <c r="E37" s="14"/>
      <c r="F37" s="18"/>
      <c r="G37" s="11"/>
      <c r="H37" s="32"/>
    </row>
    <row r="38" spans="2:8" ht="12.75">
      <c r="B38" s="126" t="s">
        <v>106</v>
      </c>
      <c r="C38" s="93" t="s">
        <v>36</v>
      </c>
      <c r="D38" s="27">
        <v>36</v>
      </c>
      <c r="E38" s="14"/>
      <c r="F38" s="12"/>
      <c r="G38" s="11"/>
      <c r="H38" s="13">
        <f>D38*F38</f>
        <v>0</v>
      </c>
    </row>
    <row r="39" ht="12.75">
      <c r="A39" s="105"/>
    </row>
    <row r="40" spans="1:2" ht="60" customHeight="1">
      <c r="A40" s="5">
        <f>COUNT(A$3:A39)+1</f>
        <v>8</v>
      </c>
      <c r="B40" s="117" t="s">
        <v>54</v>
      </c>
    </row>
    <row r="41" spans="2:8" ht="12.75">
      <c r="B41" s="7"/>
      <c r="C41" s="3" t="s">
        <v>41</v>
      </c>
      <c r="D41" s="3">
        <v>1</v>
      </c>
      <c r="F41" s="12"/>
      <c r="G41" s="11"/>
      <c r="H41" s="13">
        <f>D41*F41</f>
        <v>0</v>
      </c>
    </row>
    <row r="42" spans="2:8" ht="12.75">
      <c r="B42" s="7"/>
      <c r="F42" s="18"/>
      <c r="G42" s="11"/>
      <c r="H42" s="32"/>
    </row>
    <row r="43" spans="1:2" ht="51">
      <c r="A43" s="5">
        <f>COUNT(A$3:A41)+1</f>
        <v>9</v>
      </c>
      <c r="B43" s="117" t="s">
        <v>55</v>
      </c>
    </row>
    <row r="44" spans="2:8" ht="12.75">
      <c r="B44" s="119" t="s">
        <v>107</v>
      </c>
      <c r="C44" s="3" t="s">
        <v>37</v>
      </c>
      <c r="D44" s="3">
        <v>0.5</v>
      </c>
      <c r="F44" s="12"/>
      <c r="G44" s="11"/>
      <c r="H44" s="13">
        <f>D44*F44</f>
        <v>0</v>
      </c>
    </row>
    <row r="45" spans="2:8" ht="12.75">
      <c r="B45" s="119" t="s">
        <v>108</v>
      </c>
      <c r="C45" s="3" t="s">
        <v>37</v>
      </c>
      <c r="D45" s="118">
        <v>0.5</v>
      </c>
      <c r="F45" s="12"/>
      <c r="G45" s="11"/>
      <c r="H45" s="13">
        <f>D45*F45</f>
        <v>0</v>
      </c>
    </row>
    <row r="46" spans="2:8" ht="12.75">
      <c r="B46" s="119" t="s">
        <v>109</v>
      </c>
      <c r="C46" s="3" t="s">
        <v>37</v>
      </c>
      <c r="D46" s="118">
        <v>4.5</v>
      </c>
      <c r="F46" s="12"/>
      <c r="G46" s="11"/>
      <c r="H46" s="13">
        <f>D46*F46</f>
        <v>0</v>
      </c>
    </row>
    <row r="47" spans="2:8" ht="12.75">
      <c r="B47" s="119"/>
      <c r="D47" s="118"/>
      <c r="F47" s="18"/>
      <c r="G47" s="11"/>
      <c r="H47" s="32"/>
    </row>
    <row r="48" spans="1:2" ht="25.5">
      <c r="A48" s="5">
        <f>COUNT(A$5:A47)+1</f>
        <v>10</v>
      </c>
      <c r="B48" s="117" t="s">
        <v>56</v>
      </c>
    </row>
    <row r="49" spans="2:8" ht="12.75">
      <c r="B49" s="90" t="s">
        <v>110</v>
      </c>
      <c r="C49" s="3" t="s">
        <v>41</v>
      </c>
      <c r="D49" s="3">
        <v>2</v>
      </c>
      <c r="F49" s="12"/>
      <c r="G49" s="11"/>
      <c r="H49" s="13">
        <f>D49*F49</f>
        <v>0</v>
      </c>
    </row>
    <row r="50" spans="2:8" ht="12.75">
      <c r="B50" s="90"/>
      <c r="F50" s="18"/>
      <c r="G50" s="11"/>
      <c r="H50" s="32"/>
    </row>
    <row r="51" spans="1:7" ht="38.25">
      <c r="A51" s="5">
        <f>COUNT(A$4:A50)+1</f>
        <v>11</v>
      </c>
      <c r="B51" s="91" t="s">
        <v>57</v>
      </c>
      <c r="C51" s="30"/>
      <c r="D51" s="27"/>
      <c r="E51" s="14"/>
      <c r="F51" s="11"/>
      <c r="G51" s="11"/>
    </row>
    <row r="52" spans="2:8" ht="12.75">
      <c r="B52" s="95"/>
      <c r="C52" s="93" t="s">
        <v>41</v>
      </c>
      <c r="D52" s="27">
        <v>1</v>
      </c>
      <c r="E52" s="14"/>
      <c r="F52" s="12"/>
      <c r="G52" s="11"/>
      <c r="H52" s="13">
        <f>D52*F52</f>
        <v>0</v>
      </c>
    </row>
    <row r="53" spans="2:8" ht="12.75">
      <c r="B53" s="7"/>
      <c r="F53" s="18"/>
      <c r="G53" s="11"/>
      <c r="H53" s="32"/>
    </row>
    <row r="54" spans="1:2" ht="51">
      <c r="A54" s="5">
        <f>COUNT(A$3:A52)+1</f>
        <v>12</v>
      </c>
      <c r="B54" s="117" t="s">
        <v>48</v>
      </c>
    </row>
    <row r="55" spans="3:8" ht="12.75">
      <c r="C55" s="3" t="s">
        <v>41</v>
      </c>
      <c r="D55" s="3">
        <v>1</v>
      </c>
      <c r="F55" s="12"/>
      <c r="G55" s="11"/>
      <c r="H55" s="13">
        <f>D55*F55</f>
        <v>0</v>
      </c>
    </row>
    <row r="57" spans="1:2" ht="89.25">
      <c r="A57" s="5">
        <f>COUNT(A$3:A55)+1</f>
        <v>13</v>
      </c>
      <c r="B57" s="117" t="s">
        <v>4</v>
      </c>
    </row>
    <row r="58" spans="3:8" ht="12.75">
      <c r="C58" s="3" t="s">
        <v>41</v>
      </c>
      <c r="D58" s="3">
        <v>1</v>
      </c>
      <c r="F58" s="12"/>
      <c r="G58" s="11"/>
      <c r="H58" s="13">
        <f>D58*F58</f>
        <v>0</v>
      </c>
    </row>
    <row r="59" spans="2:8" ht="12.75">
      <c r="B59" s="7"/>
      <c r="F59" s="18"/>
      <c r="G59" s="11"/>
      <c r="H59" s="32"/>
    </row>
    <row r="60" spans="1:2" ht="38.25">
      <c r="A60" s="5">
        <f>COUNT(A$4:A59)+1</f>
        <v>14</v>
      </c>
      <c r="B60" s="91" t="s">
        <v>49</v>
      </c>
    </row>
    <row r="61" spans="2:8" ht="12.75">
      <c r="B61" s="91" t="s">
        <v>50</v>
      </c>
      <c r="C61" t="s">
        <v>41</v>
      </c>
      <c r="D61" s="3">
        <v>2</v>
      </c>
      <c r="F61" s="12"/>
      <c r="G61" s="11"/>
      <c r="H61" s="13">
        <f>D61*F61</f>
        <v>0</v>
      </c>
    </row>
    <row r="62" spans="2:8" ht="12.75">
      <c r="B62" s="91" t="s">
        <v>51</v>
      </c>
      <c r="C62" t="s">
        <v>41</v>
      </c>
      <c r="D62" s="3">
        <v>12</v>
      </c>
      <c r="F62" s="12"/>
      <c r="G62" s="11"/>
      <c r="H62" s="13">
        <f>D62*F62</f>
        <v>0</v>
      </c>
    </row>
    <row r="63" spans="2:8" ht="12.75">
      <c r="B63" s="7"/>
      <c r="F63" s="18"/>
      <c r="G63" s="11"/>
      <c r="H63" s="32"/>
    </row>
    <row r="64" spans="1:2" ht="38.25">
      <c r="A64" s="5">
        <f>COUNT(A$4:A63)+1</f>
        <v>15</v>
      </c>
      <c r="B64" s="91" t="s">
        <v>159</v>
      </c>
    </row>
    <row r="65" spans="2:8" ht="12.75">
      <c r="B65" s="91"/>
      <c r="C65" t="s">
        <v>41</v>
      </c>
      <c r="D65" s="3">
        <v>15</v>
      </c>
      <c r="F65" s="12"/>
      <c r="G65" s="11"/>
      <c r="H65" s="13">
        <f>D65*F65</f>
        <v>0</v>
      </c>
    </row>
    <row r="66" spans="2:8" ht="12.75">
      <c r="B66" s="91"/>
      <c r="C66"/>
      <c r="F66" s="18"/>
      <c r="G66" s="11"/>
      <c r="H66" s="32"/>
    </row>
    <row r="67" spans="1:8" ht="25.5">
      <c r="A67" s="5">
        <f>COUNT(A$4:A66)+1</f>
        <v>16</v>
      </c>
      <c r="B67" s="91" t="s">
        <v>0</v>
      </c>
      <c r="C67"/>
      <c r="F67" s="18"/>
      <c r="G67" s="11"/>
      <c r="H67" s="32"/>
    </row>
    <row r="68" spans="3:8" ht="12.75">
      <c r="C68" s="3" t="s">
        <v>41</v>
      </c>
      <c r="D68" s="3">
        <v>1</v>
      </c>
      <c r="F68" s="12"/>
      <c r="G68" s="11"/>
      <c r="H68" s="13">
        <f>D68*F68</f>
        <v>0</v>
      </c>
    </row>
    <row r="69" spans="6:8" ht="12.75">
      <c r="F69" s="18"/>
      <c r="G69" s="11"/>
      <c r="H69" s="32"/>
    </row>
    <row r="70" spans="1:2" ht="38.25">
      <c r="A70" s="5">
        <f>COUNT(A$4:A69)+1</f>
        <v>17</v>
      </c>
      <c r="B70" s="2" t="s">
        <v>3</v>
      </c>
    </row>
    <row r="71" spans="3:8" ht="12.75">
      <c r="C71" t="s">
        <v>36</v>
      </c>
      <c r="D71" s="3">
        <v>6</v>
      </c>
      <c r="F71" s="12"/>
      <c r="G71" s="11"/>
      <c r="H71" s="13">
        <f>D71*F71</f>
        <v>0</v>
      </c>
    </row>
    <row r="74" spans="1:8" ht="12.75">
      <c r="A74" s="132">
        <f>COUNT(A$4:A73)+1</f>
        <v>18</v>
      </c>
      <c r="B74" s="4" t="s">
        <v>40</v>
      </c>
      <c r="C74" s="31"/>
      <c r="D74" s="28"/>
      <c r="E74" s="16"/>
      <c r="F74" s="17"/>
      <c r="G74" s="17"/>
      <c r="H74" s="20">
        <f>SUM(H14:H73)</f>
        <v>0</v>
      </c>
    </row>
    <row r="75" spans="2:7" ht="12.75">
      <c r="B75" s="10"/>
      <c r="C75" s="29"/>
      <c r="D75" s="26"/>
      <c r="E75" s="15"/>
      <c r="F75" s="11"/>
      <c r="G75" s="11"/>
    </row>
  </sheetData>
  <sheetProtection/>
  <printOptions/>
  <pageMargins left="0.984251968503937" right="0.3937007874015748" top="0.3937007874015748" bottom="0.7874015748031497" header="0.3937007874015748" footer="0.3937007874015748"/>
  <pageSetup horizontalDpi="600" verticalDpi="600" orientation="portrait" paperSize="9" r:id="rId2"/>
  <headerFooter alignWithMargins="0">
    <oddFooter>&amp;R&amp;8&amp;P</oddFooter>
  </headerFooter>
  <rowBreaks count="1" manualBreakCount="1">
    <brk id="63" max="7" man="1"/>
  </rowBreaks>
  <drawing r:id="rId1"/>
</worksheet>
</file>

<file path=xl/worksheets/sheet6.xml><?xml version="1.0" encoding="utf-8"?>
<worksheet xmlns="http://schemas.openxmlformats.org/spreadsheetml/2006/main" xmlns:r="http://schemas.openxmlformats.org/officeDocument/2006/relationships">
  <dimension ref="A1:H54"/>
  <sheetViews>
    <sheetView zoomScale="145" zoomScaleNormal="145" zoomScaleSheetLayoutView="145" zoomScalePageLayoutView="0" workbookViewId="0" topLeftCell="A1">
      <pane ySplit="3" topLeftCell="A44" activePane="bottomLeft" state="frozen"/>
      <selection pane="topLeft" activeCell="B50" sqref="B50"/>
      <selection pane="bottomLeft" activeCell="B50" sqref="B50:H53"/>
    </sheetView>
  </sheetViews>
  <sheetFormatPr defaultColWidth="9.140625" defaultRowHeight="12.75"/>
  <cols>
    <col min="1" max="1" width="2.8515625" style="5" customWidth="1"/>
    <col min="2" max="2" width="50.7109375" style="2" customWidth="1"/>
    <col min="3" max="3" width="4.7109375" style="30" customWidth="1"/>
    <col min="4" max="4" width="4.7109375" style="27" customWidth="1"/>
    <col min="5" max="5" width="1.7109375" style="14" customWidth="1"/>
    <col min="6" max="6" width="11.421875" style="11" customWidth="1"/>
    <col min="7" max="7" width="1.7109375" style="11" customWidth="1"/>
    <col min="8" max="8" width="11.7109375" style="0" customWidth="1"/>
  </cols>
  <sheetData>
    <row r="1" spans="1:8" ht="81.75" customHeight="1">
      <c r="A1" s="9"/>
      <c r="B1" s="10"/>
      <c r="C1" s="29"/>
      <c r="D1" s="26"/>
      <c r="E1" s="15"/>
      <c r="F1" s="18"/>
      <c r="G1" s="18"/>
      <c r="H1" s="19"/>
    </row>
    <row r="2" spans="1:8" s="21" customFormat="1" ht="11.25">
      <c r="A2" s="22" t="s">
        <v>17</v>
      </c>
      <c r="B2" s="23" t="str">
        <f>$B$4</f>
        <v>4.  LOKALNA ODSISNA VENTILACIJA</v>
      </c>
      <c r="C2" s="24" t="s">
        <v>18</v>
      </c>
      <c r="D2" s="24" t="s">
        <v>19</v>
      </c>
      <c r="E2" s="24"/>
      <c r="F2" s="25" t="s">
        <v>21</v>
      </c>
      <c r="G2" s="25"/>
      <c r="H2" s="24" t="s">
        <v>20</v>
      </c>
    </row>
    <row r="4" ht="12.75">
      <c r="B4" s="77" t="s">
        <v>140</v>
      </c>
    </row>
    <row r="5" ht="12.75">
      <c r="B5" s="77"/>
    </row>
    <row r="6" ht="12.75">
      <c r="B6" s="77"/>
    </row>
    <row r="7" spans="1:2" ht="102">
      <c r="A7" s="5">
        <f>COUNT(A$3:A6)+1</f>
        <v>1</v>
      </c>
      <c r="B7" s="94" t="s">
        <v>161</v>
      </c>
    </row>
    <row r="8" spans="2:8" ht="156.75" customHeight="1">
      <c r="B8" s="90" t="s">
        <v>150</v>
      </c>
      <c r="C8" s="30" t="s">
        <v>36</v>
      </c>
      <c r="D8" s="27">
        <v>2</v>
      </c>
      <c r="F8" s="12"/>
      <c r="H8" s="13"/>
    </row>
    <row r="9" spans="2:8" ht="156.75" customHeight="1">
      <c r="B9" s="90" t="s">
        <v>151</v>
      </c>
      <c r="C9" s="30" t="s">
        <v>36</v>
      </c>
      <c r="D9" s="27">
        <v>1</v>
      </c>
      <c r="F9" s="12"/>
      <c r="H9" s="13"/>
    </row>
    <row r="10" spans="2:8" ht="12.75">
      <c r="B10" s="7"/>
      <c r="F10" s="18"/>
      <c r="H10" s="32"/>
    </row>
    <row r="11" spans="1:2" ht="38.25">
      <c r="A11" s="5">
        <f>COUNT(A$3:A10)+1</f>
        <v>2</v>
      </c>
      <c r="B11" s="91" t="s">
        <v>125</v>
      </c>
    </row>
    <row r="12" spans="2:8" ht="25.5">
      <c r="B12" s="90" t="s">
        <v>142</v>
      </c>
      <c r="C12" s="93" t="s">
        <v>41</v>
      </c>
      <c r="D12" s="27">
        <v>2</v>
      </c>
      <c r="F12" s="12"/>
      <c r="H12" s="13"/>
    </row>
    <row r="13" spans="2:8" ht="12.75">
      <c r="B13" s="7"/>
      <c r="F13" s="18"/>
      <c r="H13" s="32"/>
    </row>
    <row r="14" spans="1:2" ht="51">
      <c r="A14" s="5">
        <f>COUNT(A$3:A13)+1</f>
        <v>3</v>
      </c>
      <c r="B14" s="2" t="s">
        <v>126</v>
      </c>
    </row>
    <row r="15" spans="2:8" ht="12.75">
      <c r="B15" s="90" t="s">
        <v>127</v>
      </c>
      <c r="C15" s="30" t="s">
        <v>36</v>
      </c>
      <c r="D15" s="27">
        <v>3</v>
      </c>
      <c r="F15" s="12"/>
      <c r="H15" s="13"/>
    </row>
    <row r="16" spans="2:8" ht="12.75">
      <c r="B16" s="90" t="s">
        <v>147</v>
      </c>
      <c r="C16" s="30" t="s">
        <v>36</v>
      </c>
      <c r="D16" s="27">
        <v>3</v>
      </c>
      <c r="F16" s="12"/>
      <c r="H16" s="13"/>
    </row>
    <row r="18" spans="1:2" ht="12.75">
      <c r="A18" s="5">
        <f>COUNT(A$3:A17)+1</f>
        <v>4</v>
      </c>
      <c r="B18" s="2" t="s">
        <v>128</v>
      </c>
    </row>
    <row r="19" spans="2:8" ht="12.75">
      <c r="B19" s="90" t="s">
        <v>129</v>
      </c>
      <c r="C19" s="30" t="s">
        <v>36</v>
      </c>
      <c r="D19" s="27">
        <v>3</v>
      </c>
      <c r="F19" s="12"/>
      <c r="H19" s="13"/>
    </row>
    <row r="20" spans="2:8" ht="12.75">
      <c r="B20" s="90" t="s">
        <v>145</v>
      </c>
      <c r="C20" s="30" t="s">
        <v>36</v>
      </c>
      <c r="D20" s="27">
        <v>3</v>
      </c>
      <c r="F20" s="12"/>
      <c r="H20" s="13"/>
    </row>
    <row r="21" spans="2:8" ht="12.75">
      <c r="B21" s="90"/>
      <c r="F21" s="18"/>
      <c r="H21" s="32"/>
    </row>
    <row r="22" spans="1:2" ht="25.5">
      <c r="A22" s="5">
        <f>COUNT(A$3:A20)+1</f>
        <v>5</v>
      </c>
      <c r="B22" s="94" t="s">
        <v>130</v>
      </c>
    </row>
    <row r="23" spans="2:8" ht="12.75">
      <c r="B23" s="90" t="s">
        <v>131</v>
      </c>
      <c r="C23" s="30" t="s">
        <v>36</v>
      </c>
      <c r="D23" s="27">
        <v>3</v>
      </c>
      <c r="F23" s="12"/>
      <c r="H23" s="13"/>
    </row>
    <row r="24" spans="2:8" ht="12.75">
      <c r="B24" s="90" t="s">
        <v>146</v>
      </c>
      <c r="C24" s="30" t="s">
        <v>36</v>
      </c>
      <c r="D24" s="27">
        <v>3</v>
      </c>
      <c r="F24" s="12"/>
      <c r="H24" s="13"/>
    </row>
    <row r="25" spans="2:8" ht="12.75">
      <c r="B25" s="90"/>
      <c r="F25" s="18"/>
      <c r="H25" s="32"/>
    </row>
    <row r="26" spans="1:2" ht="63.75">
      <c r="A26" s="5">
        <f>COUNT(A$3:A23)+1</f>
        <v>6</v>
      </c>
      <c r="B26" s="91" t="s">
        <v>143</v>
      </c>
    </row>
    <row r="27" spans="2:8" ht="12.75">
      <c r="B27" s="124" t="s">
        <v>144</v>
      </c>
      <c r="C27" s="123" t="s">
        <v>37</v>
      </c>
      <c r="D27" s="27">
        <v>5</v>
      </c>
      <c r="F27" s="12"/>
      <c r="H27" s="13"/>
    </row>
    <row r="28" spans="2:8" ht="12.75">
      <c r="B28" s="90"/>
      <c r="F28" s="18"/>
      <c r="H28" s="32"/>
    </row>
    <row r="29" spans="1:2" ht="38.25">
      <c r="A29" s="5">
        <f>COUNT(A$3:A26)+1</f>
        <v>7</v>
      </c>
      <c r="B29" s="91" t="s">
        <v>162</v>
      </c>
    </row>
    <row r="30" spans="2:8" ht="12.75">
      <c r="B30" s="124"/>
      <c r="C30" s="93" t="s">
        <v>36</v>
      </c>
      <c r="D30" s="27">
        <v>2</v>
      </c>
      <c r="F30" s="12"/>
      <c r="H30" s="13"/>
    </row>
    <row r="31" spans="2:8" ht="12.75">
      <c r="B31" s="124"/>
      <c r="F31" s="18"/>
      <c r="H31" s="19"/>
    </row>
    <row r="32" spans="1:2" ht="63.75">
      <c r="A32" s="5">
        <f>COUNT(A$3:A29)+1</f>
        <v>8</v>
      </c>
      <c r="B32" s="91" t="s">
        <v>132</v>
      </c>
    </row>
    <row r="33" spans="2:8" ht="12.75">
      <c r="B33" s="124" t="s">
        <v>133</v>
      </c>
      <c r="C33" s="30" t="s">
        <v>36</v>
      </c>
      <c r="D33" s="27">
        <v>4</v>
      </c>
      <c r="F33" s="12"/>
      <c r="H33" s="13"/>
    </row>
    <row r="34" spans="2:8" ht="12.75">
      <c r="B34" s="124" t="s">
        <v>148</v>
      </c>
      <c r="C34" s="30" t="s">
        <v>36</v>
      </c>
      <c r="D34" s="27">
        <v>5</v>
      </c>
      <c r="F34" s="12"/>
      <c r="H34" s="13"/>
    </row>
    <row r="35" spans="2:8" ht="12.75">
      <c r="B35" s="124" t="s">
        <v>134</v>
      </c>
      <c r="C35" s="30" t="s">
        <v>36</v>
      </c>
      <c r="D35" s="27">
        <v>8</v>
      </c>
      <c r="F35" s="12"/>
      <c r="H35" s="13"/>
    </row>
    <row r="36" spans="2:8" ht="12.75">
      <c r="B36" s="124"/>
      <c r="F36" s="18"/>
      <c r="H36" s="32"/>
    </row>
    <row r="37" spans="1:2" ht="51">
      <c r="A37" s="5">
        <f>COUNT(A$6:A33)+1</f>
        <v>9</v>
      </c>
      <c r="B37" s="91" t="s">
        <v>135</v>
      </c>
    </row>
    <row r="38" spans="2:8" ht="12.75">
      <c r="B38" s="7"/>
      <c r="C38" s="93" t="s">
        <v>41</v>
      </c>
      <c r="D38" s="27">
        <v>2</v>
      </c>
      <c r="F38" s="12"/>
      <c r="H38" s="13"/>
    </row>
    <row r="39" spans="2:8" ht="12.75">
      <c r="B39" s="7"/>
      <c r="C39" s="93"/>
      <c r="F39" s="18"/>
      <c r="H39" s="32"/>
    </row>
    <row r="40" spans="1:2" ht="38.25">
      <c r="A40" s="5">
        <f>COUNT(A$3:A38)+1</f>
        <v>10</v>
      </c>
      <c r="B40" s="91" t="s">
        <v>136</v>
      </c>
    </row>
    <row r="41" spans="2:8" ht="12.75">
      <c r="B41" s="133" t="s">
        <v>149</v>
      </c>
      <c r="C41" s="30" t="s">
        <v>36</v>
      </c>
      <c r="D41" s="27">
        <v>3</v>
      </c>
      <c r="F41" s="12"/>
      <c r="H41" s="13"/>
    </row>
    <row r="43" spans="1:2" ht="38.25">
      <c r="A43" s="5">
        <f>COUNT(A$3:A42)+1</f>
        <v>11</v>
      </c>
      <c r="B43" s="91" t="s">
        <v>137</v>
      </c>
    </row>
    <row r="44" spans="2:8" ht="12.75">
      <c r="B44" s="90"/>
      <c r="C44" s="93" t="s">
        <v>41</v>
      </c>
      <c r="D44" s="27">
        <v>2</v>
      </c>
      <c r="F44" s="12"/>
      <c r="H44" s="13">
        <f>D44*F44</f>
        <v>0</v>
      </c>
    </row>
    <row r="45" spans="2:8" ht="12.75">
      <c r="B45" s="7"/>
      <c r="F45" s="18"/>
      <c r="H45" s="32"/>
    </row>
    <row r="46" spans="1:2" ht="38.25">
      <c r="A46" s="5">
        <f>COUNT(A$3:A45)+1</f>
        <v>12</v>
      </c>
      <c r="B46" s="91" t="s">
        <v>138</v>
      </c>
    </row>
    <row r="47" spans="2:8" ht="12.75">
      <c r="B47" s="90"/>
      <c r="C47" s="93" t="s">
        <v>41</v>
      </c>
      <c r="D47" s="27">
        <v>1</v>
      </c>
      <c r="F47" s="12"/>
      <c r="H47" s="13">
        <f>D47*F47</f>
        <v>0</v>
      </c>
    </row>
    <row r="48" spans="2:8" ht="12.75">
      <c r="B48" s="7"/>
      <c r="F48" s="18"/>
      <c r="H48" s="32"/>
    </row>
    <row r="49" spans="1:8" s="11" customFormat="1" ht="12.75">
      <c r="A49" s="132">
        <f>COUNT(A$4:A48)+1</f>
        <v>13</v>
      </c>
      <c r="B49" s="4" t="s">
        <v>40</v>
      </c>
      <c r="C49" s="31"/>
      <c r="D49" s="28"/>
      <c r="E49" s="16"/>
      <c r="F49" s="17"/>
      <c r="G49" s="17"/>
      <c r="H49" s="20"/>
    </row>
    <row r="50" spans="1:5" ht="12.75">
      <c r="A50" s="9"/>
      <c r="B50" s="10"/>
      <c r="C50" s="29"/>
      <c r="D50" s="26"/>
      <c r="E50" s="15"/>
    </row>
    <row r="51" ht="38.25">
      <c r="B51" s="90" t="s">
        <v>139</v>
      </c>
    </row>
    <row r="53" spans="1:5" ht="12.75">
      <c r="A53" s="9"/>
      <c r="B53" s="10"/>
      <c r="C53" s="29"/>
      <c r="D53" s="26"/>
      <c r="E53" s="15"/>
    </row>
    <row r="54" ht="12.75">
      <c r="B54" s="7"/>
    </row>
  </sheetData>
  <sheetProtection/>
  <printOptions/>
  <pageMargins left="0.984251968503937" right="0.3937007874015748" top="0.3937007874015748" bottom="0.7874015748031497" header="0.3937007874015748" footer="0.3937007874015748"/>
  <pageSetup horizontalDpi="600" verticalDpi="600" orientation="portrait" paperSize="9" r:id="rId2"/>
  <headerFooter alignWithMargins="0">
    <oddFooter>&amp;R&amp;8&amp;P</oddFooter>
  </headerFooter>
  <rowBreaks count="1" manualBreakCount="1">
    <brk id="45" max="255" man="1"/>
  </rowBreaks>
  <drawing r:id="rId1"/>
</worksheet>
</file>

<file path=xl/worksheets/sheet7.xml><?xml version="1.0" encoding="utf-8"?>
<worksheet xmlns="http://schemas.openxmlformats.org/spreadsheetml/2006/main" xmlns:r="http://schemas.openxmlformats.org/officeDocument/2006/relationships">
  <dimension ref="A1:H16"/>
  <sheetViews>
    <sheetView zoomScale="160" zoomScaleNormal="160" zoomScaleSheetLayoutView="160" zoomScalePageLayoutView="0" workbookViewId="0" topLeftCell="A1">
      <pane ySplit="3" topLeftCell="A4" activePane="bottomLeft" state="frozen"/>
      <selection pane="topLeft" activeCell="A1" sqref="A1"/>
      <selection pane="bottomLeft" activeCell="F7" sqref="F7"/>
    </sheetView>
  </sheetViews>
  <sheetFormatPr defaultColWidth="9.140625" defaultRowHeight="12.75"/>
  <cols>
    <col min="1" max="1" width="2.7109375" style="5" customWidth="1"/>
    <col min="2" max="2" width="50.7109375" style="2" customWidth="1"/>
    <col min="3" max="3" width="4.7109375" style="30" customWidth="1"/>
    <col min="4" max="4" width="4.7109375" style="27" customWidth="1"/>
    <col min="5" max="5" width="1.7109375" style="14" customWidth="1"/>
    <col min="6" max="6" width="11.7109375" style="11" customWidth="1"/>
    <col min="7" max="7" width="1.7109375" style="11" customWidth="1"/>
    <col min="8" max="8" width="11.7109375" style="0" customWidth="1"/>
  </cols>
  <sheetData>
    <row r="1" spans="1:8" ht="76.5" customHeight="1">
      <c r="A1" s="9"/>
      <c r="B1" s="10"/>
      <c r="C1" s="29"/>
      <c r="D1" s="26"/>
      <c r="E1" s="15"/>
      <c r="F1" s="18"/>
      <c r="G1" s="18"/>
      <c r="H1" s="19"/>
    </row>
    <row r="2" spans="1:8" s="21" customFormat="1" ht="11.25">
      <c r="A2" s="22" t="s">
        <v>17</v>
      </c>
      <c r="B2" s="23" t="str">
        <f>$B$4</f>
        <v>5. OSTALI RADOVI</v>
      </c>
      <c r="C2" s="24" t="s">
        <v>18</v>
      </c>
      <c r="D2" s="24" t="s">
        <v>19</v>
      </c>
      <c r="E2" s="24"/>
      <c r="F2" s="25" t="s">
        <v>21</v>
      </c>
      <c r="G2" s="25"/>
      <c r="H2" s="24" t="s">
        <v>20</v>
      </c>
    </row>
    <row r="4" ht="12.75">
      <c r="B4" s="77" t="s">
        <v>141</v>
      </c>
    </row>
    <row r="6" spans="6:8" ht="12.75">
      <c r="F6" s="18"/>
      <c r="H6" s="32"/>
    </row>
    <row r="7" spans="1:8" ht="114.75">
      <c r="A7" s="5">
        <f>COUNT(A$3:A6)+1</f>
        <v>1</v>
      </c>
      <c r="B7" s="92" t="s">
        <v>39</v>
      </c>
      <c r="F7" s="18"/>
      <c r="H7" s="32"/>
    </row>
    <row r="8" spans="2:8" ht="12.75">
      <c r="B8" s="7"/>
      <c r="C8" s="30" t="s">
        <v>41</v>
      </c>
      <c r="D8" s="27">
        <v>1</v>
      </c>
      <c r="F8" s="12"/>
      <c r="H8" s="13">
        <f>D8*F8</f>
        <v>0</v>
      </c>
    </row>
    <row r="9" spans="2:8" ht="12.75">
      <c r="B9" s="7"/>
      <c r="F9" s="18"/>
      <c r="H9" s="32"/>
    </row>
    <row r="11" spans="1:8" ht="12.75">
      <c r="A11" s="6"/>
      <c r="B11" s="4" t="s">
        <v>40</v>
      </c>
      <c r="C11" s="31"/>
      <c r="D11" s="28"/>
      <c r="E11" s="16"/>
      <c r="F11" s="17"/>
      <c r="G11" s="17"/>
      <c r="H11" s="20"/>
    </row>
    <row r="12" spans="1:5" ht="12.75">
      <c r="A12" s="9"/>
      <c r="B12" s="10"/>
      <c r="C12" s="29"/>
      <c r="D12" s="26"/>
      <c r="E12" s="15"/>
    </row>
    <row r="13" spans="1:5" ht="12.75">
      <c r="A13" s="9"/>
      <c r="B13" s="10"/>
      <c r="C13" s="29"/>
      <c r="D13" s="26"/>
      <c r="E13" s="15"/>
    </row>
    <row r="14" ht="12.75">
      <c r="B14" s="8" t="s">
        <v>22</v>
      </c>
    </row>
    <row r="15" ht="63.75">
      <c r="B15" s="7" t="s">
        <v>33</v>
      </c>
    </row>
    <row r="16" ht="12.75">
      <c r="B16" s="7"/>
    </row>
  </sheetData>
  <sheetProtection/>
  <printOptions/>
  <pageMargins left="0.984251968503937" right="0.3937007874015748" top="0.3937007874015748" bottom="0.7874015748031497" header="0.3937007874015748" footer="0.3937007874015748"/>
  <pageSetup horizontalDpi="600" verticalDpi="600" orientation="portrait" paperSize="9" scale="97"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dimension ref="A1:H28"/>
  <sheetViews>
    <sheetView zoomScale="130" zoomScaleNormal="130" zoomScaleSheetLayoutView="130" zoomScalePageLayoutView="0" workbookViewId="0" topLeftCell="A1">
      <pane ySplit="3" topLeftCell="A4" activePane="bottomLeft" state="frozen"/>
      <selection pane="topLeft" activeCell="A1" sqref="A1"/>
      <selection pane="bottomLeft" activeCell="H16" sqref="H16"/>
    </sheetView>
  </sheetViews>
  <sheetFormatPr defaultColWidth="9.140625" defaultRowHeight="12.75"/>
  <cols>
    <col min="1" max="1" width="2.7109375" style="46" customWidth="1"/>
    <col min="2" max="2" width="50.7109375" style="47" customWidth="1"/>
    <col min="3" max="3" width="4.7109375" style="48" customWidth="1"/>
    <col min="4" max="4" width="4.7109375" style="49" customWidth="1"/>
    <col min="5" max="5" width="1.7109375" style="50" customWidth="1"/>
    <col min="6" max="6" width="11.7109375" style="51" customWidth="1"/>
    <col min="7" max="7" width="1.7109375" style="51" customWidth="1"/>
    <col min="8" max="8" width="11.7109375" style="41" customWidth="1"/>
    <col min="9" max="16384" width="9.140625" style="41" customWidth="1"/>
  </cols>
  <sheetData>
    <row r="1" spans="1:8" ht="76.5" customHeight="1">
      <c r="A1" s="9"/>
      <c r="B1" s="10"/>
      <c r="C1" s="29"/>
      <c r="D1" s="26"/>
      <c r="E1" s="15"/>
      <c r="F1" s="18"/>
      <c r="G1" s="18"/>
      <c r="H1" s="19"/>
    </row>
    <row r="2" spans="1:8" s="45" customFormat="1" ht="11.25">
      <c r="A2" s="42"/>
      <c r="B2" s="76"/>
      <c r="C2" s="43"/>
      <c r="D2" s="43"/>
      <c r="E2" s="43"/>
      <c r="F2" s="44"/>
      <c r="G2" s="44"/>
      <c r="H2" s="43"/>
    </row>
    <row r="4" spans="1:8" ht="25.5">
      <c r="A4" s="34"/>
      <c r="B4" s="64" t="s">
        <v>34</v>
      </c>
      <c r="C4" s="36"/>
      <c r="D4" s="37"/>
      <c r="E4" s="38"/>
      <c r="F4" s="39"/>
      <c r="G4" s="39"/>
      <c r="H4" s="40"/>
    </row>
    <row r="6" spans="1:8" ht="12.75">
      <c r="A6" s="59"/>
      <c r="B6" s="60"/>
      <c r="C6" s="61"/>
      <c r="D6" s="62"/>
      <c r="E6" s="52"/>
      <c r="F6" s="53"/>
      <c r="G6" s="53"/>
      <c r="H6" s="63"/>
    </row>
    <row r="7" spans="1:8" ht="12.75">
      <c r="A7" s="54"/>
      <c r="B7" s="55" t="str">
        <f>'Radovi demontaže grijanja'!$B$4</f>
        <v>1. RADOVI DEMONTAŽE GRIJANJA </v>
      </c>
      <c r="C7" s="56"/>
      <c r="D7" s="57"/>
      <c r="E7" s="38"/>
      <c r="F7" s="39"/>
      <c r="G7" s="39"/>
      <c r="H7" s="58">
        <f>'Radovi demontaže grijanja'!$H$22</f>
        <v>0</v>
      </c>
    </row>
    <row r="8" spans="1:8" ht="12.75">
      <c r="A8" s="54"/>
      <c r="B8" s="55"/>
      <c r="C8" s="56"/>
      <c r="D8" s="57"/>
      <c r="E8" s="38"/>
      <c r="F8" s="39"/>
      <c r="G8" s="39"/>
      <c r="H8" s="103"/>
    </row>
    <row r="9" spans="1:8" ht="12.75">
      <c r="A9" s="59"/>
      <c r="B9" s="60"/>
      <c r="C9" s="61"/>
      <c r="D9" s="62"/>
      <c r="E9" s="52"/>
      <c r="F9" s="53"/>
      <c r="G9" s="53"/>
      <c r="H9" s="63"/>
    </row>
    <row r="10" spans="1:8" ht="12.75">
      <c r="A10" s="54"/>
      <c r="B10" s="77" t="str">
        <f>Kotlovnica!$B$4</f>
        <v>2. KOTLOVNICA</v>
      </c>
      <c r="C10" s="56"/>
      <c r="D10" s="57"/>
      <c r="E10" s="38"/>
      <c r="F10" s="39"/>
      <c r="G10" s="39"/>
      <c r="H10" s="58"/>
    </row>
    <row r="11" spans="1:8" ht="12.75">
      <c r="A11" s="54"/>
      <c r="B11" s="55"/>
      <c r="C11" s="56"/>
      <c r="D11" s="57"/>
      <c r="E11" s="38"/>
      <c r="F11" s="39"/>
      <c r="G11" s="39"/>
      <c r="H11" s="103"/>
    </row>
    <row r="12" spans="1:8" ht="12.75">
      <c r="A12" s="59"/>
      <c r="B12" s="60"/>
      <c r="C12" s="61"/>
      <c r="D12" s="62"/>
      <c r="E12" s="52"/>
      <c r="F12" s="53"/>
      <c r="G12" s="53"/>
      <c r="H12" s="63"/>
    </row>
    <row r="13" spans="1:8" ht="12.75">
      <c r="A13" s="54"/>
      <c r="B13" s="77" t="str">
        <f>'Radijatorsko grijanje'!$B$4</f>
        <v>3. RADIJATORSKO GRIJANJE</v>
      </c>
      <c r="C13" s="56"/>
      <c r="D13" s="57"/>
      <c r="E13" s="38"/>
      <c r="F13" s="39"/>
      <c r="G13" s="39"/>
      <c r="H13" s="58"/>
    </row>
    <row r="14" spans="1:8" ht="12.75">
      <c r="A14" s="54"/>
      <c r="B14" s="55"/>
      <c r="C14" s="56"/>
      <c r="D14" s="57"/>
      <c r="E14" s="38"/>
      <c r="F14" s="39"/>
      <c r="G14" s="39"/>
      <c r="H14" s="103"/>
    </row>
    <row r="15" spans="1:8" ht="12.75">
      <c r="A15" s="59"/>
      <c r="B15" s="60"/>
      <c r="C15" s="61"/>
      <c r="D15" s="62"/>
      <c r="E15" s="52"/>
      <c r="F15" s="53"/>
      <c r="G15" s="53"/>
      <c r="H15" s="63"/>
    </row>
    <row r="16" spans="1:8" ht="12.75">
      <c r="A16" s="54"/>
      <c r="B16" s="77" t="s">
        <v>140</v>
      </c>
      <c r="C16" s="56"/>
      <c r="D16" s="57"/>
      <c r="E16" s="38"/>
      <c r="F16" s="39"/>
      <c r="G16" s="39"/>
      <c r="H16" s="58"/>
    </row>
    <row r="17" spans="1:8" ht="12.75">
      <c r="A17" s="97"/>
      <c r="B17" s="98"/>
      <c r="C17" s="99"/>
      <c r="D17" s="100"/>
      <c r="E17" s="101"/>
      <c r="F17" s="102"/>
      <c r="G17" s="102"/>
      <c r="H17" s="58"/>
    </row>
    <row r="18" spans="1:8" ht="12.75">
      <c r="A18" s="59"/>
      <c r="B18" s="60"/>
      <c r="C18" s="61"/>
      <c r="D18" s="62"/>
      <c r="E18" s="52"/>
      <c r="F18" s="53"/>
      <c r="G18" s="53"/>
      <c r="H18" s="63"/>
    </row>
    <row r="19" spans="1:8" ht="12.75">
      <c r="A19" s="54"/>
      <c r="B19" s="77" t="str">
        <f>'Ostali radovi'!$B$4</f>
        <v>5. OSTALI RADOVI</v>
      </c>
      <c r="C19" s="56"/>
      <c r="D19" s="57"/>
      <c r="E19" s="38"/>
      <c r="F19" s="39"/>
      <c r="G19" s="39"/>
      <c r="H19" s="58">
        <f>'Ostali radovi'!$H$11</f>
        <v>0</v>
      </c>
    </row>
    <row r="20" spans="1:8" ht="13.5" thickBot="1">
      <c r="A20" s="65"/>
      <c r="B20" s="66"/>
      <c r="C20" s="67"/>
      <c r="D20" s="68"/>
      <c r="E20" s="69"/>
      <c r="F20" s="70"/>
      <c r="G20" s="70"/>
      <c r="H20" s="71"/>
    </row>
    <row r="21" spans="1:8" ht="13.5" thickTop="1">
      <c r="A21" s="34"/>
      <c r="B21" s="35"/>
      <c r="C21" s="36"/>
      <c r="D21" s="37"/>
      <c r="E21" s="38"/>
      <c r="F21" s="39"/>
      <c r="G21" s="39"/>
      <c r="H21" s="40"/>
    </row>
    <row r="22" spans="1:8" ht="12.75">
      <c r="A22" s="34"/>
      <c r="B22" s="55" t="s">
        <v>40</v>
      </c>
      <c r="C22" s="36"/>
      <c r="D22" s="37"/>
      <c r="E22" s="38"/>
      <c r="F22" s="39"/>
      <c r="G22" s="39"/>
      <c r="H22" s="58">
        <f>SUM(H6:H20)</f>
        <v>0</v>
      </c>
    </row>
    <row r="23" spans="1:7" ht="12.75">
      <c r="A23" s="34"/>
      <c r="B23" s="55"/>
      <c r="C23" s="36"/>
      <c r="D23" s="37"/>
      <c r="E23" s="38"/>
      <c r="F23" s="39"/>
      <c r="G23" s="39"/>
    </row>
    <row r="24" spans="1:8" ht="12.75">
      <c r="A24" s="34"/>
      <c r="B24" s="55" t="s">
        <v>35</v>
      </c>
      <c r="C24" s="36"/>
      <c r="D24" s="37"/>
      <c r="E24" s="38"/>
      <c r="F24" s="78">
        <v>0.25</v>
      </c>
      <c r="G24" s="39"/>
      <c r="H24" s="58">
        <f>H22*0.25</f>
        <v>0</v>
      </c>
    </row>
    <row r="25" spans="1:8" ht="13.5" thickBot="1">
      <c r="A25" s="72"/>
      <c r="B25" s="73"/>
      <c r="C25" s="74"/>
      <c r="D25" s="75"/>
      <c r="E25" s="69"/>
      <c r="F25" s="70"/>
      <c r="G25" s="70"/>
      <c r="H25" s="71"/>
    </row>
    <row r="26" spans="1:8" ht="13.5" thickTop="1">
      <c r="A26" s="34"/>
      <c r="B26" s="35"/>
      <c r="C26" s="36"/>
      <c r="D26" s="37"/>
      <c r="E26" s="38"/>
      <c r="F26" s="39"/>
      <c r="G26" s="39"/>
      <c r="H26" s="40"/>
    </row>
    <row r="27" spans="1:8" ht="12.75">
      <c r="A27" s="34"/>
      <c r="B27" s="55" t="s">
        <v>40</v>
      </c>
      <c r="C27" s="36"/>
      <c r="D27" s="37"/>
      <c r="E27" s="38"/>
      <c r="F27" s="39"/>
      <c r="G27" s="39"/>
      <c r="H27" s="58">
        <f>SUM(H22:H24)</f>
        <v>0</v>
      </c>
    </row>
    <row r="28" spans="1:8" ht="13.5" thickBot="1">
      <c r="A28" s="72"/>
      <c r="B28" s="73"/>
      <c r="C28" s="74"/>
      <c r="D28" s="75"/>
      <c r="E28" s="69"/>
      <c r="F28" s="70"/>
      <c r="G28" s="70"/>
      <c r="H28" s="71"/>
    </row>
    <row r="29" ht="13.5" thickTop="1"/>
  </sheetData>
  <sheetProtection/>
  <printOptions/>
  <pageMargins left="0.984251968503937" right="0.3937007874015748" top="0.3937007874015748" bottom="0.7874015748031497" header="0.3937007874015748" footer="0.3937007874015748"/>
  <pageSetup horizontalDpi="600" verticalDpi="600" orientation="portrait" paperSize="9" scale="97"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dc:creator>
  <cp:keywords/>
  <dc:description/>
  <cp:lastModifiedBy>Sveti Ilija</cp:lastModifiedBy>
  <cp:lastPrinted>2015-03-21T10:56:55Z</cp:lastPrinted>
  <dcterms:created xsi:type="dcterms:W3CDTF">2011-06-24T11:05:42Z</dcterms:created>
  <dcterms:modified xsi:type="dcterms:W3CDTF">2015-08-11T10:12:44Z</dcterms:modified>
  <cp:category/>
  <cp:version/>
  <cp:contentType/>
  <cp:contentStatus/>
</cp:coreProperties>
</file>